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95" windowWidth="7650" windowHeight="4425" activeTab="0"/>
  </bookViews>
  <sheets>
    <sheet name="County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<sst xmlns="http://schemas.openxmlformats.org/spreadsheetml/2006/main" count="115" uniqueCount="113">
  <si>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</si>
  <si>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</si>
  <si>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</si>
  <si>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</si>
  <si>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</si>
  <si>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</si>
  <si>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</si>
  <si>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</si>
  <si>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</si>
  <si>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</si>
  <si>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</si>
  <si>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</si>
  <si>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</si>
  <si>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</si>
  <si>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</si>
  <si>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</si>
  <si>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</si>
  <si>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</si>
  <si>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</si>
  <si>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</si>
  <si>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</si>
  <si>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</si>
  <si>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</si>
  <si>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</si>
  <si>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</si>
  <si>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</si>
  <si>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</si>
  <si>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</si>
  <si>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</si>
  <si>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</si>
  <si>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</si>
  <si>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</si>
  <si>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</si>
  <si>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</si>
  <si>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</si>
  <si>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</si>
  <si>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</si>
  <si>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</si>
  <si>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</si>
  <si>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</si>
  <si>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</si>
  <si>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</si>
  <si>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</si>
  <si>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</si>
  <si>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</si>
  <si>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</si>
  <si>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</si>
  <si>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</si>
  <si>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</si>
  <si>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</si>
  <si>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</si>
  <si>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</si>
  <si>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</si>
  <si>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</si>
  <si>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</si>
  <si>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</si>
  <si>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</si>
  <si>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</si>
  <si>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</si>
  <si>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</si>
  <si>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</si>
  <si>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</si>
  <si>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</si>
  <si>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</si>
  <si>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</si>
  <si>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</si>
  <si>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</si>
  <si>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</si>
  <si>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</si>
  <si>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</si>
  <si>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</si>
  <si>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</si>
  <si>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</si>
  <si>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</si>
  <si>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</si>
  <si>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</si>
  <si>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</si>
  <si>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</si>
  <si>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</si>
  <si>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</si>
  <si>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</si>
  <si>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</si>
  <si>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</si>
  <si>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</si>
  <si>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</si>
  <si>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</si>
  <si>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</si>
  <si>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</si>
  <si>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</si>
  <si>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</si>
  <si>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</si>
  <si>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</si>
  <si>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</si>
  <si>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</si>
  <si>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</si>
  <si>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</si>
  <si>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</si>
  <si>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Washington</t>
  </si>
  <si>
    <t>Wichita</t>
  </si>
  <si>
    <t>Wilson</t>
  </si>
  <si>
    <t>Woodson</t>
  </si>
  <si>
    <t>Wyandotte</t>
  </si>
  <si>
    <t>Totals</t>
  </si>
  <si>
    <t>Osage</t>
  </si>
  <si>
    <t>Greenwood</t>
  </si>
  <si>
    <t>Wallace</t>
  </si>
  <si>
    <t>TOTAL REGISTERED</t>
  </si>
  <si>
    <t>PERCENT</t>
  </si>
  <si>
    <t>VOTERS</t>
  </si>
  <si>
    <t>ADVANCE VOTERS</t>
  </si>
  <si>
    <t>TURNOUT</t>
  </si>
  <si>
    <t>COUNTY</t>
  </si>
  <si>
    <t>ADVANCE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</si>
</sst>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1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3">
      <pane xSplit="1" ySplit="1" topLeftCell="B91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E36" sqref="E36"/>
    </sheetView>
  </sheetViews>
  <sheetFormatPr defaultColWidth="9.140625" defaultRowHeight="12.75"/>
  <cols>
    <col min="1" max="1" width="11.28125" style="3" bestFit="1" customWidth="1"/>
    <col min="2" max="2" width="18.8515625" style="5" bestFit="1" customWidth="1"/>
    <col min="3" max="3" width="17.7109375" style="5" bestFit="1" customWidth="1"/>
    <col min="4" max="4" width="9.7109375" style="5" bestFit="1" customWidth="1"/>
    <col min="5" max="5" width="15.28125" style="5" bestFit="1" customWidth="1"/>
    <col min="6" max="6" width="9.57421875" style="3" bestFit="1" customWidth="1"/>
    <col min="7" max="16384" width="9.140625" style="3" customWidth="1"/>
  </cols>
  <sheetData>
    <row r="1" ht="12.75">
      <c r="A1" s="6"/>
    </row>
    <row r="3" spans="1:6" ht="12.75">
      <c r="A3" s="1" t="s">
        <v>111</v>
      </c>
      <c r="B3" s="2" t="s">
        <v>106</v>
      </c>
      <c r="C3" s="2" t="s">
        <v>109</v>
      </c>
      <c r="D3" s="2" t="s">
        <v>107</v>
      </c>
      <c r="E3" s="2" t="s">
        <v>108</v>
      </c>
      <c r="F3" s="2" t="s">
        <v>107</v>
      </c>
    </row>
    <row r="4" spans="1:6" ht="12.75">
      <c r="A4" s="1"/>
      <c r="B4" s="2" t="s">
        <v>108</v>
      </c>
      <c r="C4" s="2"/>
      <c r="D4" s="2" t="s">
        <v>112</v>
      </c>
      <c r="E4" s="2"/>
      <c r="F4" s="2" t="s">
        <v>110</v>
      </c>
    </row>
    <row r="5" spans="1:6" ht="12.75">
      <c r="A5" s="1"/>
      <c r="B5" s="2"/>
      <c r="C5" s="2"/>
      <c r="D5" s="2"/>
      <c r="E5" s="2"/>
      <c r="F5" s="2"/>
    </row>
    <row r="6" spans="1:6" ht="12.75">
      <c r="A6" s="3" t="s">
        <v>0</v>
      </c>
      <c r="B6" s="4">
        <v>7970</v>
      </c>
      <c r="C6" s="5">
        <v>168</v>
      </c>
      <c r="D6" s="10">
        <f>C6/E6</f>
        <v>0.09135399673735727</v>
      </c>
      <c r="E6" s="5">
        <v>1839</v>
      </c>
      <c r="F6" s="9">
        <f>E6/B6</f>
        <v>0.23074027603513175</v>
      </c>
    </row>
    <row r="7" spans="1:6" ht="12.75">
      <c r="A7" s="3" t="s">
        <v>1</v>
      </c>
      <c r="B7" s="4">
        <v>5473</v>
      </c>
      <c r="C7" s="5">
        <v>59</v>
      </c>
      <c r="D7" s="10">
        <f>C7/E7</f>
        <v>0.07983761840324763</v>
      </c>
      <c r="E7" s="5">
        <v>739</v>
      </c>
      <c r="F7" s="9">
        <f>E7/B7</f>
        <v>0.13502649369632744</v>
      </c>
    </row>
    <row r="8" spans="1:6" ht="12.75">
      <c r="A8" s="3" t="s">
        <v>2</v>
      </c>
      <c r="B8" s="4">
        <v>10219</v>
      </c>
      <c r="C8" s="5">
        <v>377</v>
      </c>
      <c r="D8" s="10">
        <f>C8/E8</f>
        <v>0.11196911196911197</v>
      </c>
      <c r="E8" s="5">
        <v>3367</v>
      </c>
      <c r="F8" s="9">
        <f>E8/B8</f>
        <v>0.3294842939622272</v>
      </c>
    </row>
    <row r="9" spans="1:6" ht="12.75">
      <c r="A9" s="3" t="s">
        <v>3</v>
      </c>
      <c r="B9" s="4">
        <v>3721</v>
      </c>
      <c r="C9" s="5">
        <v>82</v>
      </c>
      <c r="D9" s="10">
        <f>C9/E9</f>
        <v>0.13945578231292516</v>
      </c>
      <c r="E9" s="5">
        <v>588</v>
      </c>
      <c r="F9" s="9">
        <f>E9/B9</f>
        <v>0.15802203708680462</v>
      </c>
    </row>
    <row r="10" spans="1:6" ht="12.75">
      <c r="A10" s="3" t="s">
        <v>4</v>
      </c>
      <c r="B10" s="4">
        <v>16263</v>
      </c>
      <c r="C10" s="5">
        <v>390</v>
      </c>
      <c r="D10" s="10">
        <f>C10/E10</f>
        <v>0.16095749071399093</v>
      </c>
      <c r="E10" s="5">
        <v>2423</v>
      </c>
      <c r="F10" s="9">
        <f>E10/B10</f>
        <v>0.14898850150648713</v>
      </c>
    </row>
    <row r="11" spans="1:6" ht="12.75">
      <c r="A11" s="3" t="s">
        <v>5</v>
      </c>
      <c r="B11" s="4">
        <v>9768</v>
      </c>
      <c r="C11" s="5">
        <v>235</v>
      </c>
      <c r="D11" s="10">
        <f>C11/E11</f>
        <v>0.15953835709436523</v>
      </c>
      <c r="E11" s="5">
        <v>1473</v>
      </c>
      <c r="F11" s="9">
        <f>E11/B11</f>
        <v>0.1507985257985258</v>
      </c>
    </row>
    <row r="12" spans="1:6" ht="12.75">
      <c r="A12" s="3" t="s">
        <v>6</v>
      </c>
      <c r="B12" s="4">
        <v>6222</v>
      </c>
      <c r="C12" s="5">
        <v>198</v>
      </c>
      <c r="D12" s="10">
        <f>C12/E12</f>
        <v>0.17805755395683454</v>
      </c>
      <c r="E12" s="5">
        <v>1112</v>
      </c>
      <c r="F12" s="9">
        <f>E12/B12</f>
        <v>0.17872066859530697</v>
      </c>
    </row>
    <row r="13" spans="1:6" ht="12.75">
      <c r="A13" s="3" t="s">
        <v>7</v>
      </c>
      <c r="B13" s="4">
        <v>37237</v>
      </c>
      <c r="C13" s="5">
        <v>768</v>
      </c>
      <c r="D13" s="10">
        <f>C13/E13</f>
        <v>0.12256623045004787</v>
      </c>
      <c r="E13" s="5">
        <v>6266</v>
      </c>
      <c r="F13" s="9">
        <f>E13/B13</f>
        <v>0.16827349141982437</v>
      </c>
    </row>
    <row r="14" spans="1:6" ht="12.75">
      <c r="A14" s="3" t="s">
        <v>8</v>
      </c>
      <c r="B14" s="4">
        <v>1912</v>
      </c>
      <c r="C14" s="5">
        <v>312</v>
      </c>
      <c r="D14" s="10">
        <f>C14/E14</f>
        <v>0.3326226012793177</v>
      </c>
      <c r="E14" s="5">
        <v>938</v>
      </c>
      <c r="F14" s="9">
        <f>E14/B14</f>
        <v>0.4905857740585774</v>
      </c>
    </row>
    <row r="15" spans="1:6" ht="12.75">
      <c r="A15" s="3" t="s">
        <v>9</v>
      </c>
      <c r="B15" s="4">
        <v>2881</v>
      </c>
      <c r="C15" s="5">
        <v>148</v>
      </c>
      <c r="D15" s="10">
        <f>C15/E15</f>
        <v>0.1378026070763501</v>
      </c>
      <c r="E15" s="5">
        <v>1074</v>
      </c>
      <c r="F15" s="9">
        <f>E15/B15</f>
        <v>0.3727872266574106</v>
      </c>
    </row>
    <row r="16" spans="1:6" ht="12.75">
      <c r="A16" s="3" t="s">
        <v>10</v>
      </c>
      <c r="B16" s="4">
        <v>16550</v>
      </c>
      <c r="C16" s="5">
        <v>249</v>
      </c>
      <c r="D16" s="10">
        <f>C16/E16</f>
        <v>0.1841715976331361</v>
      </c>
      <c r="E16" s="5">
        <v>1352</v>
      </c>
      <c r="F16" s="9">
        <f>E16/B16</f>
        <v>0.08169184290030211</v>
      </c>
    </row>
    <row r="17" spans="1:6" ht="12.75">
      <c r="A17" s="3" t="s">
        <v>11</v>
      </c>
      <c r="B17" s="4">
        <v>2054</v>
      </c>
      <c r="C17" s="5">
        <v>20</v>
      </c>
      <c r="D17" s="10">
        <f>C17/E17</f>
        <v>0.03773584905660377</v>
      </c>
      <c r="E17" s="5">
        <v>530</v>
      </c>
      <c r="F17" s="9">
        <f>E17/B17</f>
        <v>0.25803310613437197</v>
      </c>
    </row>
    <row r="18" spans="1:6" ht="12.75">
      <c r="A18" s="3" t="s">
        <v>12</v>
      </c>
      <c r="B18" s="4">
        <v>1563</v>
      </c>
      <c r="C18" s="5">
        <v>116</v>
      </c>
      <c r="D18" s="10">
        <f>C18/E18</f>
        <v>0.2505399568034557</v>
      </c>
      <c r="E18" s="5">
        <v>463</v>
      </c>
      <c r="F18" s="9">
        <f>E18/B18</f>
        <v>0.2962252079334613</v>
      </c>
    </row>
    <row r="19" spans="1:6" ht="12.75">
      <c r="A19" s="3" t="s">
        <v>13</v>
      </c>
      <c r="B19" s="4">
        <v>6039</v>
      </c>
      <c r="C19" s="5">
        <v>552</v>
      </c>
      <c r="D19" s="10">
        <f>C19/E19</f>
        <v>0.2835130970724191</v>
      </c>
      <c r="E19" s="5">
        <v>1947</v>
      </c>
      <c r="F19" s="9">
        <f>E19/B19</f>
        <v>0.3224043715846995</v>
      </c>
    </row>
    <row r="20" spans="1:6" ht="12.75">
      <c r="A20" s="3" t="s">
        <v>14</v>
      </c>
      <c r="B20" s="4">
        <v>6350</v>
      </c>
      <c r="C20" s="5">
        <v>147</v>
      </c>
      <c r="D20" s="10">
        <f>C20/E20</f>
        <v>0.09018404907975461</v>
      </c>
      <c r="E20" s="5">
        <v>1630</v>
      </c>
      <c r="F20" s="9">
        <f>E20/B20</f>
        <v>0.2566929133858268</v>
      </c>
    </row>
    <row r="21" spans="1:6" ht="12.75">
      <c r="A21" s="3" t="s">
        <v>15</v>
      </c>
      <c r="B21" s="4">
        <v>5874</v>
      </c>
      <c r="C21" s="5">
        <v>185</v>
      </c>
      <c r="D21" s="10">
        <f>C21/E21</f>
        <v>0.10434292160180485</v>
      </c>
      <c r="E21" s="5">
        <v>1773</v>
      </c>
      <c r="F21" s="9">
        <f>E21/B21</f>
        <v>0.3018386108273749</v>
      </c>
    </row>
    <row r="22" spans="1:6" ht="12.75">
      <c r="A22" s="3" t="s">
        <v>16</v>
      </c>
      <c r="B22" s="4">
        <v>1244</v>
      </c>
      <c r="C22" s="5">
        <v>48</v>
      </c>
      <c r="D22" s="10">
        <f>C22/E22</f>
        <v>0.06857142857142857</v>
      </c>
      <c r="E22" s="5">
        <v>700</v>
      </c>
      <c r="F22" s="9">
        <f>E22/B22</f>
        <v>0.5627009646302251</v>
      </c>
    </row>
    <row r="23" spans="1:6" ht="12.75">
      <c r="A23" s="3" t="s">
        <v>17</v>
      </c>
      <c r="B23" s="4">
        <v>22654</v>
      </c>
      <c r="C23" s="5">
        <v>336</v>
      </c>
      <c r="D23" s="10">
        <f>C23/E23</f>
        <v>0.09914429035113603</v>
      </c>
      <c r="E23" s="5">
        <v>3389</v>
      </c>
      <c r="F23" s="9">
        <f>E23/B23</f>
        <v>0.1495983049351108</v>
      </c>
    </row>
    <row r="24" spans="1:6" ht="12.75">
      <c r="A24" s="3" t="s">
        <v>18</v>
      </c>
      <c r="B24" s="4">
        <v>24706</v>
      </c>
      <c r="C24" s="5">
        <v>771</v>
      </c>
      <c r="D24" s="10">
        <f>C24/E24</f>
        <v>0.1653441990135106</v>
      </c>
      <c r="E24" s="5">
        <v>4663</v>
      </c>
      <c r="F24" s="9">
        <f>E24/B24</f>
        <v>0.18873957743058367</v>
      </c>
    </row>
    <row r="25" spans="1:6" ht="12.75">
      <c r="A25" s="3" t="s">
        <v>19</v>
      </c>
      <c r="B25" s="4">
        <v>2216</v>
      </c>
      <c r="C25" s="5">
        <v>261</v>
      </c>
      <c r="D25" s="10">
        <f>C25/E25</f>
        <v>0.33504492939666236</v>
      </c>
      <c r="E25" s="5">
        <v>779</v>
      </c>
      <c r="F25" s="9">
        <f>E25/B25</f>
        <v>0.35153429602888087</v>
      </c>
    </row>
    <row r="26" spans="1:6" ht="12.75">
      <c r="A26" s="3" t="s">
        <v>20</v>
      </c>
      <c r="B26" s="4">
        <v>12706</v>
      </c>
      <c r="C26" s="5">
        <v>335</v>
      </c>
      <c r="D26" s="10">
        <f>C26/E26</f>
        <v>0.11081706913661925</v>
      </c>
      <c r="E26" s="5">
        <v>3023</v>
      </c>
      <c r="F26" s="9">
        <f>E26/B26</f>
        <v>0.2379190933417283</v>
      </c>
    </row>
    <row r="27" spans="1:6" ht="12.75">
      <c r="A27" s="3" t="s">
        <v>21</v>
      </c>
      <c r="B27" s="4">
        <v>5933</v>
      </c>
      <c r="C27" s="5">
        <v>75</v>
      </c>
      <c r="D27" s="10">
        <f>C27/E27</f>
        <v>0.07455268389662027</v>
      </c>
      <c r="E27" s="5">
        <v>1006</v>
      </c>
      <c r="F27" s="9">
        <f>E27/B27</f>
        <v>0.16956008764537334</v>
      </c>
    </row>
    <row r="28" spans="1:6" ht="12.75">
      <c r="A28" s="3" t="s">
        <v>22</v>
      </c>
      <c r="B28" s="4">
        <v>74055</v>
      </c>
      <c r="C28" s="5">
        <v>1012</v>
      </c>
      <c r="D28" s="10">
        <f>C28/E28</f>
        <v>0.10837438423645321</v>
      </c>
      <c r="E28" s="5">
        <v>9338</v>
      </c>
      <c r="F28" s="9">
        <f>E28/B28</f>
        <v>0.12609546958341772</v>
      </c>
    </row>
    <row r="29" spans="1:6" ht="12.75">
      <c r="A29" s="3" t="s">
        <v>23</v>
      </c>
      <c r="B29" s="4">
        <v>1859</v>
      </c>
      <c r="C29" s="5">
        <v>75</v>
      </c>
      <c r="D29" s="10">
        <f>C29/E29</f>
        <v>0.11645962732919254</v>
      </c>
      <c r="E29" s="5">
        <v>644</v>
      </c>
      <c r="F29" s="9">
        <f>E29/B29</f>
        <v>0.3464228079612695</v>
      </c>
    </row>
    <row r="30" spans="1:6" ht="12.75">
      <c r="A30" s="3" t="s">
        <v>24</v>
      </c>
      <c r="B30" s="4">
        <v>1957</v>
      </c>
      <c r="C30" s="5">
        <v>122</v>
      </c>
      <c r="D30" s="10">
        <f>C30/E30</f>
        <v>0.17134831460674158</v>
      </c>
      <c r="E30" s="5">
        <v>712</v>
      </c>
      <c r="F30" s="9">
        <f>E30/B30</f>
        <v>0.36382217680122636</v>
      </c>
    </row>
    <row r="31" spans="1:6" ht="12.75">
      <c r="A31" s="3" t="s">
        <v>25</v>
      </c>
      <c r="B31" s="4">
        <v>17339</v>
      </c>
      <c r="C31" s="5">
        <v>575</v>
      </c>
      <c r="D31" s="10">
        <f>C31/E31</f>
        <v>0.18236600063431652</v>
      </c>
      <c r="E31" s="5">
        <v>3153</v>
      </c>
      <c r="F31" s="9">
        <f>E31/B31</f>
        <v>0.18184439702404984</v>
      </c>
    </row>
    <row r="32" spans="1:6" ht="12.75">
      <c r="A32" s="3" t="s">
        <v>26</v>
      </c>
      <c r="B32" s="4">
        <v>4237</v>
      </c>
      <c r="C32" s="5">
        <v>80</v>
      </c>
      <c r="D32" s="10">
        <f>C32/E32</f>
        <v>0.10638297872340426</v>
      </c>
      <c r="E32" s="5">
        <v>752</v>
      </c>
      <c r="F32" s="9">
        <f>E32/B32</f>
        <v>0.17748406891668633</v>
      </c>
    </row>
    <row r="33" spans="1:6" ht="12.75">
      <c r="A33" s="3" t="s">
        <v>27</v>
      </c>
      <c r="B33" s="4">
        <v>14298</v>
      </c>
      <c r="C33" s="5">
        <v>172</v>
      </c>
      <c r="D33" s="10">
        <f>C33/E33</f>
        <v>0.06140664048554088</v>
      </c>
      <c r="E33" s="5">
        <v>2801</v>
      </c>
      <c r="F33" s="9">
        <f>E33/B33</f>
        <v>0.19590152468876765</v>
      </c>
    </row>
    <row r="34" spans="1:6" ht="12.75">
      <c r="A34" s="3" t="s">
        <v>28</v>
      </c>
      <c r="B34" s="4">
        <v>15589</v>
      </c>
      <c r="C34" s="5">
        <v>386</v>
      </c>
      <c r="D34" s="10">
        <f>C34/E34</f>
        <v>0.1871968962172648</v>
      </c>
      <c r="E34" s="5">
        <v>2062</v>
      </c>
      <c r="F34" s="9">
        <f>E34/B34</f>
        <v>0.1322727564308166</v>
      </c>
    </row>
    <row r="35" spans="1:6" ht="12.75">
      <c r="A35" s="3" t="s">
        <v>29</v>
      </c>
      <c r="B35" s="4">
        <v>15673</v>
      </c>
      <c r="C35" s="5">
        <v>254</v>
      </c>
      <c r="D35" s="10">
        <f>C35/E35</f>
        <v>0.08058375634517767</v>
      </c>
      <c r="E35" s="5">
        <v>3152</v>
      </c>
      <c r="F35" s="9">
        <f>E35/B35</f>
        <v>0.20111018949786258</v>
      </c>
    </row>
    <row r="36" spans="1:6" ht="12.75">
      <c r="A36" s="3" t="s">
        <v>30</v>
      </c>
      <c r="B36" s="4">
        <v>13761</v>
      </c>
      <c r="C36" s="5">
        <v>407</v>
      </c>
      <c r="D36" s="10">
        <f>C36/E36</f>
        <v>0.17695652173913043</v>
      </c>
      <c r="E36" s="5">
        <v>2300</v>
      </c>
      <c r="F36" s="9">
        <f>E36/B36</f>
        <v>0.16713901605987938</v>
      </c>
    </row>
    <row r="37" spans="1:6" ht="12.75">
      <c r="A37" s="3" t="s">
        <v>31</v>
      </c>
      <c r="B37" s="4">
        <v>1963</v>
      </c>
      <c r="C37" s="5">
        <v>79</v>
      </c>
      <c r="D37" s="10">
        <f>C37/E37</f>
        <v>0.07342007434944238</v>
      </c>
      <c r="E37" s="5">
        <v>1076</v>
      </c>
      <c r="F37" s="9">
        <f>E37/B37</f>
        <v>0.5481406011207336</v>
      </c>
    </row>
    <row r="38" spans="1:6" ht="12.75">
      <c r="A38" s="3" t="s">
        <v>32</v>
      </c>
      <c r="B38" s="4">
        <v>2101</v>
      </c>
      <c r="C38" s="5">
        <v>40</v>
      </c>
      <c r="D38" s="10">
        <f>C38/E38</f>
        <v>0.12779552715654952</v>
      </c>
      <c r="E38" s="5">
        <v>313</v>
      </c>
      <c r="F38" s="9">
        <f>E38/B38</f>
        <v>0.1489766777724893</v>
      </c>
    </row>
    <row r="39" spans="1:6" ht="12.75">
      <c r="A39" s="3" t="s">
        <v>33</v>
      </c>
      <c r="B39" s="4">
        <v>3978</v>
      </c>
      <c r="C39" s="5">
        <v>315</v>
      </c>
      <c r="D39" s="10">
        <f>C39/E39</f>
        <v>0.2023121387283237</v>
      </c>
      <c r="E39" s="5">
        <v>1557</v>
      </c>
      <c r="F39" s="9">
        <f>E39/B39</f>
        <v>0.3914027149321267</v>
      </c>
    </row>
    <row r="40" spans="1:6" ht="12.75">
      <c r="A40" s="3" t="s">
        <v>34</v>
      </c>
      <c r="B40" s="4">
        <v>2775</v>
      </c>
      <c r="C40" s="5">
        <v>78</v>
      </c>
      <c r="D40" s="10">
        <f>C40/E40</f>
        <v>0.17218543046357615</v>
      </c>
      <c r="E40" s="5">
        <v>453</v>
      </c>
      <c r="F40" s="9">
        <f>E40/B40</f>
        <v>0.16324324324324324</v>
      </c>
    </row>
    <row r="41" spans="1:6" ht="12.75">
      <c r="A41" s="3" t="s">
        <v>35</v>
      </c>
      <c r="B41" s="4">
        <v>922</v>
      </c>
      <c r="C41" s="5">
        <v>31</v>
      </c>
      <c r="D41" s="10">
        <f>C41/E41</f>
        <v>0.11231884057971014</v>
      </c>
      <c r="E41" s="5">
        <v>276</v>
      </c>
      <c r="F41" s="9">
        <f>E41/B41</f>
        <v>0.2993492407809111</v>
      </c>
    </row>
    <row r="42" spans="1:6" ht="12.75">
      <c r="A42" s="3" t="s">
        <v>104</v>
      </c>
      <c r="B42" s="4">
        <v>5328</v>
      </c>
      <c r="C42" s="5">
        <v>406</v>
      </c>
      <c r="D42" s="10">
        <f>C42/E42</f>
        <v>0.20069204152249134</v>
      </c>
      <c r="E42" s="5">
        <v>2023</v>
      </c>
      <c r="F42" s="9">
        <f>E42/B42</f>
        <v>0.3796921921921922</v>
      </c>
    </row>
    <row r="43" spans="1:6" ht="12.75">
      <c r="A43" s="3" t="s">
        <v>36</v>
      </c>
      <c r="B43" s="4">
        <v>1363</v>
      </c>
      <c r="C43" s="5">
        <v>154</v>
      </c>
      <c r="D43" s="10">
        <f>C43/E43</f>
        <v>0.39487179487179486</v>
      </c>
      <c r="E43" s="5">
        <f>240+150</f>
        <v>390</v>
      </c>
      <c r="F43" s="9">
        <f>E43/B43</f>
        <v>0.28613352898019073</v>
      </c>
    </row>
    <row r="44" spans="1:6" ht="12.75">
      <c r="A44" s="3" t="s">
        <v>37</v>
      </c>
      <c r="B44" s="4">
        <v>4158</v>
      </c>
      <c r="C44" s="5">
        <v>57</v>
      </c>
      <c r="D44" s="10">
        <f>C44/E44</f>
        <v>0.07011070110701106</v>
      </c>
      <c r="E44" s="5">
        <v>813</v>
      </c>
      <c r="F44" s="9">
        <f>E44/B44</f>
        <v>0.19552669552669552</v>
      </c>
    </row>
    <row r="45" spans="1:6" ht="12.75">
      <c r="A45" s="3" t="s">
        <v>38</v>
      </c>
      <c r="B45" s="4">
        <v>20039</v>
      </c>
      <c r="C45" s="5">
        <v>365</v>
      </c>
      <c r="D45" s="10">
        <f>C45/E45</f>
        <v>0.09059319930503847</v>
      </c>
      <c r="E45" s="5">
        <v>4029</v>
      </c>
      <c r="F45" s="9">
        <f>E45/B45</f>
        <v>0.20105793702280553</v>
      </c>
    </row>
    <row r="46" spans="1:6" ht="12.75">
      <c r="A46" s="3" t="s">
        <v>39</v>
      </c>
      <c r="B46" s="4">
        <v>2256</v>
      </c>
      <c r="C46" s="5">
        <v>110</v>
      </c>
      <c r="D46" s="10">
        <f>C46/E46</f>
        <v>0.14175257731958762</v>
      </c>
      <c r="E46" s="5">
        <v>776</v>
      </c>
      <c r="F46" s="9">
        <f>E46/B46</f>
        <v>0.34397163120567376</v>
      </c>
    </row>
    <row r="47" spans="1:6" ht="12.75">
      <c r="A47" s="3" t="s">
        <v>40</v>
      </c>
      <c r="B47" s="4">
        <v>1457</v>
      </c>
      <c r="C47" s="5">
        <v>44</v>
      </c>
      <c r="D47" s="10">
        <f>C47/E47</f>
        <v>0.1282798833819242</v>
      </c>
      <c r="E47" s="5">
        <v>343</v>
      </c>
      <c r="F47" s="9">
        <f>E47/B47</f>
        <v>0.2354152367879204</v>
      </c>
    </row>
    <row r="48" spans="1:6" ht="12.75">
      <c r="A48" s="3" t="s">
        <v>41</v>
      </c>
      <c r="B48" s="4">
        <v>8264</v>
      </c>
      <c r="C48" s="5">
        <v>225</v>
      </c>
      <c r="D48" s="10">
        <f>C48/E48</f>
        <v>0.10085163603765128</v>
      </c>
      <c r="E48" s="5">
        <v>2231</v>
      </c>
      <c r="F48" s="9">
        <f>E48/B48</f>
        <v>0.26996611810261373</v>
      </c>
    </row>
    <row r="49" spans="1:6" ht="12.75">
      <c r="A49" s="3" t="s">
        <v>42</v>
      </c>
      <c r="B49" s="4">
        <v>12937</v>
      </c>
      <c r="C49" s="5">
        <v>102</v>
      </c>
      <c r="D49" s="10">
        <f>C49/E49</f>
        <v>0.0400156924284033</v>
      </c>
      <c r="E49" s="5">
        <v>2549</v>
      </c>
      <c r="F49" s="9">
        <f>E49/B49</f>
        <v>0.19703176934374275</v>
      </c>
    </row>
    <row r="50" spans="1:6" ht="12.75">
      <c r="A50" s="3" t="s">
        <v>43</v>
      </c>
      <c r="B50" s="4">
        <v>2649</v>
      </c>
      <c r="C50" s="5">
        <v>136</v>
      </c>
      <c r="D50" s="10">
        <f>C50/E50</f>
        <v>0.2863157894736842</v>
      </c>
      <c r="E50" s="5">
        <v>475</v>
      </c>
      <c r="F50" s="9">
        <f>E50/B50</f>
        <v>0.1793129482823707</v>
      </c>
    </row>
    <row r="51" spans="1:6" ht="12.75">
      <c r="A51" s="3" t="s">
        <v>44</v>
      </c>
      <c r="B51" s="4">
        <v>338509</v>
      </c>
      <c r="C51" s="5">
        <v>12553</v>
      </c>
      <c r="D51" s="10">
        <f>C51/E51</f>
        <v>0.24508961693154752</v>
      </c>
      <c r="E51" s="5">
        <v>51218</v>
      </c>
      <c r="F51" s="9">
        <f>E51/B51</f>
        <v>0.15130469204659255</v>
      </c>
    </row>
    <row r="52" spans="1:6" ht="12.75">
      <c r="A52" s="3" t="s">
        <v>45</v>
      </c>
      <c r="B52" s="4">
        <v>2128</v>
      </c>
      <c r="C52" s="5">
        <v>31</v>
      </c>
      <c r="D52" s="10">
        <f>C52/E52</f>
        <v>0.06262626262626263</v>
      </c>
      <c r="E52" s="5">
        <v>495</v>
      </c>
      <c r="F52" s="9">
        <f>E52/B52</f>
        <v>0.23261278195488722</v>
      </c>
    </row>
    <row r="53" spans="1:6" ht="12.75">
      <c r="A53" s="3" t="s">
        <v>46</v>
      </c>
      <c r="B53" s="4">
        <v>5770</v>
      </c>
      <c r="C53" s="5">
        <v>104</v>
      </c>
      <c r="D53" s="10">
        <f>C53/E53</f>
        <v>0.11158798283261803</v>
      </c>
      <c r="E53" s="5">
        <v>932</v>
      </c>
      <c r="F53" s="9">
        <f>E53/B53</f>
        <v>0.161525129982669</v>
      </c>
    </row>
    <row r="54" spans="1:6" ht="12.75">
      <c r="A54" s="3" t="s">
        <v>47</v>
      </c>
      <c r="B54" s="4">
        <v>1923</v>
      </c>
      <c r="C54" s="5">
        <v>67</v>
      </c>
      <c r="D54" s="10">
        <f>C54/E54</f>
        <v>0.08645161290322581</v>
      </c>
      <c r="E54" s="5">
        <v>775</v>
      </c>
      <c r="F54" s="9">
        <f>E54/B54</f>
        <v>0.4030161206448258</v>
      </c>
    </row>
    <row r="55" spans="1:6" ht="12.75">
      <c r="A55" s="3" t="s">
        <v>48</v>
      </c>
      <c r="B55" s="4">
        <v>15473</v>
      </c>
      <c r="C55" s="5">
        <v>240</v>
      </c>
      <c r="D55" s="10">
        <f>C55/E55</f>
        <v>0.09090909090909091</v>
      </c>
      <c r="E55" s="5">
        <v>2640</v>
      </c>
      <c r="F55" s="9">
        <f>E55/B55</f>
        <v>0.1706197893104117</v>
      </c>
    </row>
    <row r="56" spans="1:6" ht="12.75">
      <c r="A56" s="3" t="s">
        <v>49</v>
      </c>
      <c r="B56" s="4">
        <v>1325</v>
      </c>
      <c r="C56" s="5">
        <v>39</v>
      </c>
      <c r="D56" s="10">
        <f>C56/E56</f>
        <v>0.0851528384279476</v>
      </c>
      <c r="E56" s="5">
        <v>458</v>
      </c>
      <c r="F56" s="9">
        <f>E56/B56</f>
        <v>0.3456603773584906</v>
      </c>
    </row>
    <row r="57" spans="1:6" ht="12.75">
      <c r="A57" s="3" t="s">
        <v>50</v>
      </c>
      <c r="B57" s="4">
        <v>40251</v>
      </c>
      <c r="C57" s="5">
        <v>465</v>
      </c>
      <c r="D57" s="10">
        <f>C57/E57</f>
        <v>0.09978540772532189</v>
      </c>
      <c r="E57" s="5">
        <v>4660</v>
      </c>
      <c r="F57" s="9">
        <f>E57/B57</f>
        <v>0.11577352115475392</v>
      </c>
    </row>
    <row r="58" spans="1:6" ht="12.75">
      <c r="A58" s="3" t="s">
        <v>51</v>
      </c>
      <c r="B58" s="4">
        <v>2378</v>
      </c>
      <c r="C58" s="5">
        <v>107</v>
      </c>
      <c r="D58" s="10">
        <f>C58/E58</f>
        <v>0.21357285429141717</v>
      </c>
      <c r="E58" s="5">
        <v>501</v>
      </c>
      <c r="F58" s="9">
        <f>E58/B58</f>
        <v>0.2106812447434819</v>
      </c>
    </row>
    <row r="59" spans="1:6" ht="12.75">
      <c r="A59" s="3" t="s">
        <v>52</v>
      </c>
      <c r="B59" s="4">
        <v>6684</v>
      </c>
      <c r="C59" s="5">
        <v>87</v>
      </c>
      <c r="D59" s="10">
        <f>C59/E59</f>
        <v>0.08325358851674641</v>
      </c>
      <c r="E59" s="5">
        <v>1045</v>
      </c>
      <c r="F59" s="9">
        <f>E59/B59</f>
        <v>0.15634350688210652</v>
      </c>
    </row>
    <row r="60" spans="1:6" ht="12.75">
      <c r="A60" s="3" t="s">
        <v>53</v>
      </c>
      <c r="B60" s="4">
        <v>1725</v>
      </c>
      <c r="C60" s="5">
        <v>116</v>
      </c>
      <c r="D60" s="10">
        <f>C60/E60</f>
        <v>0.23340040241448692</v>
      </c>
      <c r="E60" s="5">
        <v>497</v>
      </c>
      <c r="F60" s="9">
        <f>E60/B60</f>
        <v>0.2881159420289855</v>
      </c>
    </row>
    <row r="61" spans="1:6" ht="12.75">
      <c r="A61" s="3" t="s">
        <v>54</v>
      </c>
      <c r="B61" s="4">
        <v>20034</v>
      </c>
      <c r="C61" s="5">
        <v>824</v>
      </c>
      <c r="D61" s="10">
        <f>C61/E61</f>
        <v>0.17854821235102925</v>
      </c>
      <c r="E61" s="5">
        <v>4615</v>
      </c>
      <c r="F61" s="9">
        <f>E61/B61</f>
        <v>0.23035839073574924</v>
      </c>
    </row>
    <row r="62" spans="1:6" ht="12.75">
      <c r="A62" s="3" t="s">
        <v>55</v>
      </c>
      <c r="B62" s="4">
        <v>8922</v>
      </c>
      <c r="C62" s="5">
        <v>140</v>
      </c>
      <c r="D62" s="10">
        <f>C62/E62</f>
        <v>0.07506702412868632</v>
      </c>
      <c r="E62" s="5">
        <v>1865</v>
      </c>
      <c r="F62" s="9">
        <f>E62/B62</f>
        <v>0.20903384891279983</v>
      </c>
    </row>
    <row r="63" spans="1:6" ht="12.75">
      <c r="A63" s="3" t="s">
        <v>56</v>
      </c>
      <c r="B63" s="4">
        <v>7156</v>
      </c>
      <c r="C63" s="5">
        <v>241</v>
      </c>
      <c r="D63" s="10">
        <f>C63/E63</f>
        <v>0.19203187250996015</v>
      </c>
      <c r="E63" s="5">
        <v>1255</v>
      </c>
      <c r="F63" s="9">
        <f>E63/B63</f>
        <v>0.17537730575740637</v>
      </c>
    </row>
    <row r="64" spans="1:6" ht="12.75">
      <c r="A64" s="3" t="s">
        <v>57</v>
      </c>
      <c r="B64" s="4">
        <v>16938</v>
      </c>
      <c r="C64" s="5">
        <v>718</v>
      </c>
      <c r="D64" s="10">
        <f>C64/E64</f>
        <v>0.1553104044992429</v>
      </c>
      <c r="E64" s="5">
        <v>4623</v>
      </c>
      <c r="F64" s="9">
        <f>E64/B64</f>
        <v>0.2729365922777187</v>
      </c>
    </row>
    <row r="65" spans="1:6" ht="12.75">
      <c r="A65" s="3" t="s">
        <v>58</v>
      </c>
      <c r="B65" s="4">
        <v>3035</v>
      </c>
      <c r="C65" s="5">
        <v>81</v>
      </c>
      <c r="D65" s="10">
        <f>C65/E65</f>
        <v>0.11654676258992806</v>
      </c>
      <c r="E65" s="5">
        <v>695</v>
      </c>
      <c r="F65" s="9">
        <f>E65/B65</f>
        <v>0.22899505766062603</v>
      </c>
    </row>
    <row r="66" spans="1:6" ht="12.75">
      <c r="A66" s="3" t="s">
        <v>59</v>
      </c>
      <c r="B66" s="4">
        <v>18312</v>
      </c>
      <c r="C66" s="5">
        <v>175</v>
      </c>
      <c r="D66" s="10">
        <f>C66/E66</f>
        <v>0.06542056074766354</v>
      </c>
      <c r="E66" s="5">
        <v>2675</v>
      </c>
      <c r="F66" s="9">
        <f>E66/B66</f>
        <v>0.14607907383136742</v>
      </c>
    </row>
    <row r="67" spans="1:6" ht="12.75">
      <c r="A67" s="3" t="s">
        <v>60</v>
      </c>
      <c r="B67" s="4">
        <v>4319</v>
      </c>
      <c r="C67" s="5">
        <v>192</v>
      </c>
      <c r="D67" s="10">
        <f>C67/E67</f>
        <v>0.13568904593639575</v>
      </c>
      <c r="E67" s="5">
        <v>1415</v>
      </c>
      <c r="F67" s="9">
        <f>E67/B67</f>
        <v>0.3276221347534151</v>
      </c>
    </row>
    <row r="68" spans="1:6" ht="12.75">
      <c r="A68" s="3" t="s">
        <v>61</v>
      </c>
      <c r="B68" s="4">
        <v>22004</v>
      </c>
      <c r="C68" s="5">
        <v>566</v>
      </c>
      <c r="D68" s="10">
        <f>C68/E68</f>
        <v>0.10863723608445297</v>
      </c>
      <c r="E68" s="5">
        <v>5210</v>
      </c>
      <c r="F68" s="9">
        <f>E68/B68</f>
        <v>0.23677513179421925</v>
      </c>
    </row>
    <row r="69" spans="1:6" ht="12.75">
      <c r="A69" s="3" t="s">
        <v>62</v>
      </c>
      <c r="B69" s="4">
        <v>3758</v>
      </c>
      <c r="C69" s="5">
        <v>332</v>
      </c>
      <c r="D69" s="10">
        <f>C69/E69</f>
        <v>0.266025641025641</v>
      </c>
      <c r="E69" s="5">
        <v>1248</v>
      </c>
      <c r="F69" s="9">
        <f>E69/B69</f>
        <v>0.3320915380521554</v>
      </c>
    </row>
    <row r="70" spans="1:6" ht="12.75">
      <c r="A70" s="3" t="s">
        <v>63</v>
      </c>
      <c r="B70" s="4">
        <v>2035</v>
      </c>
      <c r="C70" s="5">
        <v>182</v>
      </c>
      <c r="D70" s="10">
        <f>C70/E70</f>
        <v>0.1887966804979253</v>
      </c>
      <c r="E70" s="5">
        <v>964</v>
      </c>
      <c r="F70" s="9">
        <f>E70/B70</f>
        <v>0.47371007371007373</v>
      </c>
    </row>
    <row r="71" spans="1:6" ht="12.75">
      <c r="A71" s="3" t="s">
        <v>64</v>
      </c>
      <c r="B71" s="4">
        <v>7575</v>
      </c>
      <c r="C71" s="5">
        <v>98</v>
      </c>
      <c r="D71" s="10">
        <f>C71/E71</f>
        <v>0.07865168539325842</v>
      </c>
      <c r="E71" s="5">
        <v>1246</v>
      </c>
      <c r="F71" s="9">
        <f>E71/B71</f>
        <v>0.16448844884488448</v>
      </c>
    </row>
    <row r="72" spans="1:6" ht="12.75">
      <c r="A72" s="3" t="s">
        <v>65</v>
      </c>
      <c r="B72" s="4">
        <v>11842</v>
      </c>
      <c r="C72" s="5">
        <v>130</v>
      </c>
      <c r="D72" s="10">
        <f>C72/E72</f>
        <v>0.07733491969066032</v>
      </c>
      <c r="E72" s="5">
        <v>1681</v>
      </c>
      <c r="F72" s="9">
        <f>E72/B72</f>
        <v>0.14195237290998142</v>
      </c>
    </row>
    <row r="73" spans="1:6" ht="12.75">
      <c r="A73" s="3" t="s">
        <v>66</v>
      </c>
      <c r="B73" s="4">
        <v>2222</v>
      </c>
      <c r="C73" s="5">
        <v>101</v>
      </c>
      <c r="D73" s="10">
        <f>C73/E73</f>
        <v>0.21263157894736842</v>
      </c>
      <c r="E73" s="5">
        <v>475</v>
      </c>
      <c r="F73" s="9">
        <f>E73/B73</f>
        <v>0.21377137713771377</v>
      </c>
    </row>
    <row r="74" spans="1:6" ht="12.75">
      <c r="A74" s="3" t="s">
        <v>67</v>
      </c>
      <c r="B74" s="4">
        <v>3702</v>
      </c>
      <c r="C74" s="5">
        <v>138</v>
      </c>
      <c r="D74" s="10">
        <f>C74/E74</f>
        <v>0.20444444444444446</v>
      </c>
      <c r="E74" s="5">
        <v>675</v>
      </c>
      <c r="F74" s="9">
        <f>E74/B74</f>
        <v>0.18233387358184766</v>
      </c>
    </row>
    <row r="75" spans="1:6" ht="12.75">
      <c r="A75" s="3" t="s">
        <v>103</v>
      </c>
      <c r="B75" s="4">
        <v>10347</v>
      </c>
      <c r="C75" s="5">
        <v>111</v>
      </c>
      <c r="D75" s="10">
        <f>C75/E75</f>
        <v>0.05451866404715128</v>
      </c>
      <c r="E75" s="5">
        <v>2036</v>
      </c>
      <c r="F75" s="9">
        <f>E75/B75</f>
        <v>0.19677201121097904</v>
      </c>
    </row>
    <row r="76" spans="1:6" ht="12.75">
      <c r="A76" s="3" t="s">
        <v>68</v>
      </c>
      <c r="B76" s="4">
        <v>2939</v>
      </c>
      <c r="C76" s="5">
        <v>103</v>
      </c>
      <c r="D76" s="10">
        <f>C76/E76</f>
        <v>0.10117878192534381</v>
      </c>
      <c r="E76" s="5">
        <v>1018</v>
      </c>
      <c r="F76" s="9">
        <f>E76/B76</f>
        <v>0.346376318475672</v>
      </c>
    </row>
    <row r="77" spans="1:6" ht="12.75">
      <c r="A77" s="3" t="s">
        <v>69</v>
      </c>
      <c r="B77" s="4">
        <v>4178</v>
      </c>
      <c r="C77" s="5">
        <v>72</v>
      </c>
      <c r="D77" s="10">
        <f>C77/E77</f>
        <v>0.09266409266409266</v>
      </c>
      <c r="E77" s="5">
        <v>777</v>
      </c>
      <c r="F77" s="9">
        <f>E77/B77</f>
        <v>0.18597415031115366</v>
      </c>
    </row>
    <row r="78" spans="1:6" ht="12.75">
      <c r="A78" s="3" t="s">
        <v>70</v>
      </c>
      <c r="B78" s="4">
        <v>3625</v>
      </c>
      <c r="C78" s="5">
        <v>170</v>
      </c>
      <c r="D78" s="10">
        <f>C78/E78</f>
        <v>0.20506634499396864</v>
      </c>
      <c r="E78" s="5">
        <v>829</v>
      </c>
      <c r="F78" s="9">
        <f>E78/B78</f>
        <v>0.2286896551724138</v>
      </c>
    </row>
    <row r="79" spans="1:6" ht="12.75">
      <c r="A79" s="3" t="s">
        <v>71</v>
      </c>
      <c r="B79" s="4">
        <v>3954</v>
      </c>
      <c r="C79" s="5">
        <v>53</v>
      </c>
      <c r="D79" s="10">
        <f>C79/E79</f>
        <v>0.07725947521865889</v>
      </c>
      <c r="E79" s="5">
        <v>686</v>
      </c>
      <c r="F79" s="9">
        <f>E79/B79</f>
        <v>0.1734951947395043</v>
      </c>
    </row>
    <row r="80" spans="1:6" ht="12.75">
      <c r="A80" s="3" t="s">
        <v>72</v>
      </c>
      <c r="B80" s="4">
        <v>13563</v>
      </c>
      <c r="C80" s="5">
        <v>119</v>
      </c>
      <c r="D80" s="10">
        <f>C80/E80</f>
        <v>0.055323105532310554</v>
      </c>
      <c r="E80" s="5">
        <v>2151</v>
      </c>
      <c r="F80" s="9">
        <f>E80/B80</f>
        <v>0.1585932315859323</v>
      </c>
    </row>
    <row r="81" spans="1:6" ht="12.75">
      <c r="A81" s="3" t="s">
        <v>73</v>
      </c>
      <c r="B81" s="4">
        <v>6240</v>
      </c>
      <c r="C81" s="5">
        <v>175</v>
      </c>
      <c r="D81" s="10">
        <f>C81/E81</f>
        <v>0.13177710843373494</v>
      </c>
      <c r="E81" s="5">
        <v>1328</v>
      </c>
      <c r="F81" s="9">
        <f>E81/B81</f>
        <v>0.2128205128205128</v>
      </c>
    </row>
    <row r="82" spans="1:6" ht="12.75">
      <c r="A82" s="3" t="s">
        <v>74</v>
      </c>
      <c r="B82" s="4">
        <v>2047</v>
      </c>
      <c r="C82" s="5">
        <v>135</v>
      </c>
      <c r="D82" s="10">
        <f>C82/E82</f>
        <v>0.27835051546391754</v>
      </c>
      <c r="E82" s="5">
        <v>485</v>
      </c>
      <c r="F82" s="9">
        <f>E82/B82</f>
        <v>0.23693209574987786</v>
      </c>
    </row>
    <row r="83" spans="1:6" ht="12.75">
      <c r="A83" s="3" t="s">
        <v>75</v>
      </c>
      <c r="B83" s="4">
        <v>40734</v>
      </c>
      <c r="C83" s="5">
        <v>1395</v>
      </c>
      <c r="D83" s="10">
        <f>C83/E83</f>
        <v>0.1543141592920354</v>
      </c>
      <c r="E83" s="5">
        <v>9040</v>
      </c>
      <c r="F83" s="9">
        <f>E83/B83</f>
        <v>0.22192762802572788</v>
      </c>
    </row>
    <row r="84" spans="1:6" ht="12.75">
      <c r="A84" s="3" t="s">
        <v>76</v>
      </c>
      <c r="B84" s="4">
        <v>3622</v>
      </c>
      <c r="C84" s="5">
        <v>159</v>
      </c>
      <c r="D84" s="10">
        <f>C84/E84</f>
        <v>0.17549668874172186</v>
      </c>
      <c r="E84" s="5">
        <v>906</v>
      </c>
      <c r="F84" s="9">
        <f>E84/B84</f>
        <v>0.2501380452788515</v>
      </c>
    </row>
    <row r="85" spans="1:6" ht="12.75">
      <c r="A85" s="3" t="s">
        <v>77</v>
      </c>
      <c r="B85" s="4">
        <v>5689</v>
      </c>
      <c r="C85" s="5">
        <v>219</v>
      </c>
      <c r="D85" s="10">
        <f>C85/E85</f>
        <v>0.167816091954023</v>
      </c>
      <c r="E85" s="5">
        <v>1305</v>
      </c>
      <c r="F85" s="9">
        <f>E85/B85</f>
        <v>0.2293900509755669</v>
      </c>
    </row>
    <row r="86" spans="1:6" ht="12.75">
      <c r="A86" s="3" t="s">
        <v>78</v>
      </c>
      <c r="B86" s="4">
        <v>30066</v>
      </c>
      <c r="C86" s="5">
        <v>748</v>
      </c>
      <c r="D86" s="10">
        <f>C86/E86</f>
        <v>0.18324350808427242</v>
      </c>
      <c r="E86" s="5">
        <v>4082</v>
      </c>
      <c r="F86" s="9">
        <f>E86/B86</f>
        <v>0.13576797711700925</v>
      </c>
    </row>
    <row r="87" spans="1:6" ht="12.75">
      <c r="A87" s="3" t="s">
        <v>79</v>
      </c>
      <c r="B87" s="4">
        <v>3848</v>
      </c>
      <c r="C87" s="5">
        <v>105</v>
      </c>
      <c r="D87" s="10">
        <f>C87/E87</f>
        <v>0.08764607679465776</v>
      </c>
      <c r="E87" s="5">
        <v>1198</v>
      </c>
      <c r="F87" s="9">
        <f>E87/B87</f>
        <v>0.3113305613305613</v>
      </c>
    </row>
    <row r="88" spans="1:6" ht="12.75">
      <c r="A88" s="3" t="s">
        <v>80</v>
      </c>
      <c r="B88" s="4">
        <v>2588</v>
      </c>
      <c r="C88" s="5">
        <v>48</v>
      </c>
      <c r="D88" s="10">
        <f>C88/E88</f>
        <v>0.10480349344978165</v>
      </c>
      <c r="E88" s="5">
        <v>458</v>
      </c>
      <c r="F88" s="9">
        <f>E88/B88</f>
        <v>0.17697063369397217</v>
      </c>
    </row>
    <row r="89" spans="1:6" ht="12.75">
      <c r="A89" s="3" t="s">
        <v>81</v>
      </c>
      <c r="B89" s="4">
        <v>4214</v>
      </c>
      <c r="C89" s="5">
        <v>151</v>
      </c>
      <c r="D89" s="10">
        <f>C89/E89</f>
        <v>0.1492094861660079</v>
      </c>
      <c r="E89" s="5">
        <v>1012</v>
      </c>
      <c r="F89" s="9">
        <f>E89/B89</f>
        <v>0.2401518747033697</v>
      </c>
    </row>
    <row r="90" spans="1:6" ht="12.75">
      <c r="A90" s="3" t="s">
        <v>82</v>
      </c>
      <c r="B90" s="4">
        <v>35748</v>
      </c>
      <c r="C90" s="5">
        <v>838</v>
      </c>
      <c r="D90" s="10">
        <f>C90/E90</f>
        <v>0.13927206248961277</v>
      </c>
      <c r="E90" s="5">
        <v>6017</v>
      </c>
      <c r="F90" s="9">
        <f>E90/B90</f>
        <v>0.16831710864943494</v>
      </c>
    </row>
    <row r="91" spans="1:6" ht="12.75">
      <c r="A91" s="3" t="s">
        <v>83</v>
      </c>
      <c r="B91" s="4">
        <v>3162</v>
      </c>
      <c r="C91" s="5">
        <v>138</v>
      </c>
      <c r="D91" s="10">
        <f>C91/E91</f>
        <v>0.16273584905660377</v>
      </c>
      <c r="E91" s="5">
        <v>848</v>
      </c>
      <c r="F91" s="9">
        <f>E91/B91</f>
        <v>0.26818469323213157</v>
      </c>
    </row>
    <row r="92" spans="1:6" ht="12.75">
      <c r="A92" s="3" t="s">
        <v>84</v>
      </c>
      <c r="B92" s="4">
        <v>229963</v>
      </c>
      <c r="C92" s="5">
        <v>10295</v>
      </c>
      <c r="D92" s="10">
        <f>C92/E92</f>
        <v>0.27266467145165135</v>
      </c>
      <c r="E92" s="5">
        <v>37757</v>
      </c>
      <c r="F92" s="9">
        <f>E92/B92</f>
        <v>0.16418728230193552</v>
      </c>
    </row>
    <row r="93" spans="1:6" ht="12.75">
      <c r="A93" s="3" t="s">
        <v>85</v>
      </c>
      <c r="B93" s="4">
        <v>7557</v>
      </c>
      <c r="C93" s="5">
        <v>385</v>
      </c>
      <c r="D93" s="10">
        <f>C93/E93</f>
        <v>0.25479814692256786</v>
      </c>
      <c r="E93" s="5">
        <v>1511</v>
      </c>
      <c r="F93" s="9">
        <f>E93/B93</f>
        <v>0.19994706894270214</v>
      </c>
    </row>
    <row r="94" spans="1:6" ht="12.75">
      <c r="A94" s="3" t="s">
        <v>86</v>
      </c>
      <c r="B94" s="4">
        <v>102613</v>
      </c>
      <c r="C94" s="5">
        <v>3046</v>
      </c>
      <c r="D94" s="10">
        <f>C94/E94</f>
        <v>0.1193059417962477</v>
      </c>
      <c r="E94" s="5">
        <v>25531</v>
      </c>
      <c r="F94" s="9">
        <f>E94/B94</f>
        <v>0.24880863048541607</v>
      </c>
    </row>
    <row r="95" spans="1:6" ht="12.75">
      <c r="A95" s="3" t="s">
        <v>87</v>
      </c>
      <c r="B95" s="4">
        <v>1709</v>
      </c>
      <c r="C95" s="5">
        <v>167</v>
      </c>
      <c r="D95" s="10">
        <f>C95/E95</f>
        <v>0.4164588528678304</v>
      </c>
      <c r="E95" s="5">
        <v>401</v>
      </c>
      <c r="F95" s="9">
        <f>E95/B95</f>
        <v>0.23464014043300174</v>
      </c>
    </row>
    <row r="96" spans="1:6" ht="12.75">
      <c r="A96" s="3" t="s">
        <v>88</v>
      </c>
      <c r="B96" s="4">
        <v>4050</v>
      </c>
      <c r="C96" s="5">
        <v>154</v>
      </c>
      <c r="D96" s="10">
        <f>C96/E96</f>
        <v>0.15714285714285714</v>
      </c>
      <c r="E96" s="5">
        <v>980</v>
      </c>
      <c r="F96" s="9">
        <f>E96/B96</f>
        <v>0.2419753086419753</v>
      </c>
    </row>
    <row r="97" spans="1:6" ht="12.75">
      <c r="A97" s="3" t="s">
        <v>89</v>
      </c>
      <c r="B97" s="4">
        <v>3378</v>
      </c>
      <c r="C97" s="5">
        <v>143</v>
      </c>
      <c r="D97" s="10">
        <f>C97/E97</f>
        <v>0.10768072289156627</v>
      </c>
      <c r="E97" s="5">
        <v>1328</v>
      </c>
      <c r="F97" s="9">
        <f>E97/B97</f>
        <v>0.3931320307874482</v>
      </c>
    </row>
    <row r="98" spans="1:6" ht="12.75">
      <c r="A98" s="3" t="s">
        <v>90</v>
      </c>
      <c r="B98" s="4">
        <v>3014</v>
      </c>
      <c r="C98" s="5">
        <v>61</v>
      </c>
      <c r="D98" s="10">
        <f>C98/E98</f>
        <v>0.10304054054054054</v>
      </c>
      <c r="E98" s="5">
        <v>592</v>
      </c>
      <c r="F98" s="9">
        <f>E98/B98</f>
        <v>0.1964167219641672</v>
      </c>
    </row>
    <row r="99" spans="1:6" ht="12.75">
      <c r="A99" s="3" t="s">
        <v>91</v>
      </c>
      <c r="B99" s="4">
        <v>1197</v>
      </c>
      <c r="C99" s="5">
        <v>33</v>
      </c>
      <c r="D99" s="10">
        <f>C99/E99</f>
        <v>0.11148648648648649</v>
      </c>
      <c r="E99" s="5">
        <f>265+31</f>
        <v>296</v>
      </c>
      <c r="F99" s="9">
        <f>E99/B99</f>
        <v>0.24728487886382622</v>
      </c>
    </row>
    <row r="100" spans="1:6" ht="12.75">
      <c r="A100" s="3" t="s">
        <v>92</v>
      </c>
      <c r="B100" s="4">
        <v>2801</v>
      </c>
      <c r="C100" s="5">
        <f>61+4</f>
        <v>65</v>
      </c>
      <c r="D100" s="10">
        <f>C100/E100</f>
        <v>0.08397932816537468</v>
      </c>
      <c r="E100" s="5">
        <v>774</v>
      </c>
      <c r="F100" s="9">
        <f>E100/B100</f>
        <v>0.27632988218493393</v>
      </c>
    </row>
    <row r="101" spans="1:6" ht="12.75">
      <c r="A101" s="3" t="s">
        <v>93</v>
      </c>
      <c r="B101" s="4">
        <v>16462</v>
      </c>
      <c r="C101" s="5">
        <v>216</v>
      </c>
      <c r="D101" s="10">
        <f>C101/E101</f>
        <v>0.09278350515463918</v>
      </c>
      <c r="E101" s="5">
        <v>2328</v>
      </c>
      <c r="F101" s="9">
        <f>E101/B101</f>
        <v>0.14141659579637955</v>
      </c>
    </row>
    <row r="102" spans="1:6" ht="12.75">
      <c r="A102" s="3" t="s">
        <v>94</v>
      </c>
      <c r="B102" s="4">
        <v>5177</v>
      </c>
      <c r="C102" s="5">
        <v>335</v>
      </c>
      <c r="D102" s="10">
        <f>C102/E102</f>
        <v>0.2646129541864139</v>
      </c>
      <c r="E102" s="5">
        <v>1266</v>
      </c>
      <c r="F102" s="9">
        <f>E102/B102</f>
        <v>0.24454317172107398</v>
      </c>
    </row>
    <row r="103" spans="1:6" ht="12.75">
      <c r="A103" s="3" t="s">
        <v>95</v>
      </c>
      <c r="B103" s="4">
        <v>2273</v>
      </c>
      <c r="C103" s="5">
        <v>83</v>
      </c>
      <c r="D103" s="10">
        <f>C103/E103</f>
        <v>0.19437939110070257</v>
      </c>
      <c r="E103" s="5">
        <v>427</v>
      </c>
      <c r="F103" s="9">
        <f>E103/B103</f>
        <v>0.18785745710514737</v>
      </c>
    </row>
    <row r="104" spans="1:6" ht="12.75">
      <c r="A104" s="3" t="s">
        <v>96</v>
      </c>
      <c r="B104" s="4">
        <v>4388</v>
      </c>
      <c r="C104" s="5">
        <v>118</v>
      </c>
      <c r="D104" s="10">
        <f>C104/E104</f>
        <v>0.08594319009468318</v>
      </c>
      <c r="E104" s="5">
        <v>1373</v>
      </c>
      <c r="F104" s="9">
        <f>E104/B104</f>
        <v>0.31289881494986327</v>
      </c>
    </row>
    <row r="105" spans="1:6" ht="12.75">
      <c r="A105" s="3" t="s">
        <v>105</v>
      </c>
      <c r="B105" s="4">
        <v>1034</v>
      </c>
      <c r="C105" s="5">
        <v>44</v>
      </c>
      <c r="D105" s="10">
        <f>C105/E105</f>
        <v>0.16176470588235295</v>
      </c>
      <c r="E105" s="5">
        <v>272</v>
      </c>
      <c r="F105" s="9">
        <f>E105/B105</f>
        <v>0.26305609284332687</v>
      </c>
    </row>
    <row r="106" spans="1:6" ht="12.75">
      <c r="A106" s="3" t="s">
        <v>97</v>
      </c>
      <c r="B106" s="4">
        <v>4120</v>
      </c>
      <c r="C106" s="5">
        <v>107</v>
      </c>
      <c r="D106" s="10">
        <f>C106/E106</f>
        <v>0.1351010101010101</v>
      </c>
      <c r="E106" s="5">
        <v>792</v>
      </c>
      <c r="F106" s="9">
        <f>E106/B106</f>
        <v>0.19223300970873786</v>
      </c>
    </row>
    <row r="107" spans="1:6" ht="12.75">
      <c r="A107" s="3" t="s">
        <v>98</v>
      </c>
      <c r="B107" s="4">
        <v>1306</v>
      </c>
      <c r="C107" s="5">
        <v>16</v>
      </c>
      <c r="D107" s="10">
        <f>C107/E107</f>
        <v>0.05263157894736842</v>
      </c>
      <c r="E107" s="5">
        <f>288+16</f>
        <v>304</v>
      </c>
      <c r="F107" s="9">
        <f>E107/B107</f>
        <v>0.2327718223583461</v>
      </c>
    </row>
    <row r="108" spans="1:6" ht="12.75">
      <c r="A108" s="3" t="s">
        <v>99</v>
      </c>
      <c r="B108" s="4">
        <v>5548</v>
      </c>
      <c r="C108" s="5">
        <v>320</v>
      </c>
      <c r="D108" s="10">
        <f>C108/E108</f>
        <v>0.2244039270687237</v>
      </c>
      <c r="E108" s="5">
        <v>1426</v>
      </c>
      <c r="F108" s="9">
        <f>E108/B108</f>
        <v>0.25702956020187456</v>
      </c>
    </row>
    <row r="109" spans="1:6" ht="12.75">
      <c r="A109" s="3" t="s">
        <v>100</v>
      </c>
      <c r="B109" s="4">
        <v>2479</v>
      </c>
      <c r="C109" s="5">
        <v>149</v>
      </c>
      <c r="D109" s="10">
        <f>C109/E109</f>
        <v>0.20244565217391305</v>
      </c>
      <c r="E109" s="5">
        <v>736</v>
      </c>
      <c r="F109" s="9">
        <f>E109/B109</f>
        <v>0.29689390883420735</v>
      </c>
    </row>
    <row r="110" spans="1:6" ht="12.75">
      <c r="A110" s="3" t="s">
        <v>101</v>
      </c>
      <c r="B110" s="4">
        <v>84821</v>
      </c>
      <c r="C110" s="5">
        <v>2393</v>
      </c>
      <c r="D110" s="10">
        <f>C110/E110</f>
        <v>0.2072399757512774</v>
      </c>
      <c r="E110" s="5">
        <v>11547</v>
      </c>
      <c r="F110" s="9">
        <f>E110/B110</f>
        <v>0.13613374046521498</v>
      </c>
    </row>
    <row r="111" spans="2:4" ht="12.75">
      <c r="B111" s="4"/>
      <c r="D111" s="10"/>
    </row>
    <row r="112" spans="1:6" ht="12.75">
      <c r="A112" s="3" t="s">
        <v>102</v>
      </c>
      <c r="B112" s="4">
        <f>SUM(B6:B43,B44:B81,B82:B110)</f>
        <v>1646987</v>
      </c>
      <c r="C112" s="4">
        <f>SUM(C6:C43,C44:C81,C82:C110)</f>
        <v>51653</v>
      </c>
      <c r="D112" s="10">
        <f>C112/E112</f>
        <v>0.1727686873687168</v>
      </c>
      <c r="E112" s="4">
        <f>SUM(E6:E43,E44:E81,E82:E110)</f>
        <v>298972</v>
      </c>
      <c r="F112" s="9">
        <f>E112/B112</f>
        <v>0.18152663014340734</v>
      </c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8"/>
    </row>
  </sheetData>
  <printOptions/>
  <pageMargins left="0.75" right="0.75" top="1" bottom="0.25" header="0.5" footer="0"/>
  <pageSetup horizontalDpi="600" verticalDpi="600" orientation="portrait" r:id="rId1"/>
  <headerFooter alignWithMargins="0">
    <oddHeader>&amp;C&amp;"Times New Roman,Regular"&amp;12Office of the Kansas Secretary of State
O&amp;"Times New Roman,Bold"fficial 2006 Primary Turnout&amp;R&amp;"Times New Roman,Italic"&amp;8rev. &amp;Dbac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Thornburgh</dc:creator>
  <cp:keywords/>
  <dc:description/>
  <cp:lastModifiedBy>KS Secretary of State</cp:lastModifiedBy>
  <cp:lastPrinted>2006-08-30T15:34:35Z</cp:lastPrinted>
  <dcterms:created xsi:type="dcterms:W3CDTF">2003-10-22T17:51:29Z</dcterms:created>
  <dcterms:modified xsi:type="dcterms:W3CDTF">2006-08-30T21:57:38Z</dcterms:modified>
  <cp:category/>
  <cp:version/>
  <cp:contentType/>
  <cp:contentStatus/>
</cp:coreProperties>
</file>