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395" windowWidth="7650" windowHeight="4425" activeTab="0"/>
  </bookViews>
  <sheets>
    <sheet name="County" sheetId="1" r:id="rId1"/>
  </sheets>
  <definedNames/>
  <calcPr fullCalcOnLoad="1"/>
</workbook>
</file>

<file path=xl/sharedStrings.xml><?xml version="1.0" encoding="utf-8"?>
<sst xmlns="http://schemas.openxmlformats.org/spreadsheetml/2006/main" count="127" uniqueCount="113">
  <si>
    <t>County</t>
  </si>
  <si>
    <t>Democratic</t>
  </si>
  <si>
    <t>Libertarian</t>
  </si>
  <si>
    <t>Reform</t>
  </si>
  <si>
    <t>Republican</t>
  </si>
  <si>
    <t>Unaffiliated</t>
  </si>
  <si>
    <t>Total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</si>
  <si>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</si>
  <si>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</si>
  <si>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</si>
  <si>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</si>
  <si>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</si>
  <si>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</si>
  <si>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</si>
  <si>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</si>
  <si>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</si>
  <si>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</si>
  <si>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</si>
  <si>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</si>
  <si>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</si>
  <si>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</si>
  <si>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</si>
  <si>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</si>
  <si>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</si>
  <si>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</si>
  <si>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</si>
  <si>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Dickinson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</si>
  <si>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</si>
  <si>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</si>
  <si>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</si>
  <si>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</si>
  <si>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</si>
  <si>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</si>
  <si>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</si>
  <si>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</si>
  <si>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</si>
  <si>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</si>
  <si>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</si>
  <si>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</si>
  <si>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</si>
  <si>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</si>
  <si>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Hamilton</t>
  </si>
  <si>
    <t>Harper</t>
  </si>
  <si>
    <t>Harvey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</si>
  <si>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</si>
  <si>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</si>
  <si>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</si>
  <si>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</si>
  <si>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</si>
  <si>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</si>
  <si>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</si>
  <si>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</si>
  <si>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</si>
  <si>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</si>
  <si>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</si>
  <si>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</si>
  <si>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</si>
  <si>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</si>
  <si>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</si>
  <si>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</si>
  <si>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</si>
  <si>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</si>
  <si>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</si>
  <si>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</si>
  <si>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</si>
  <si>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</si>
  <si>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</si>
  <si>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</si>
  <si>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</si>
  <si>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</si>
  <si>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</si>
  <si>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</si>
  <si>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Osborne</t>
  </si>
  <si>
    <t>Ottawa</t>
  </si>
  <si>
    <t>Pawnee</t>
  </si>
  <si>
    <t>Phillips</t>
  </si>
  <si>
    <t>Pottawatomie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</si>
  <si>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</si>
  <si>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</si>
  <si>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</si>
  <si>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</si>
  <si>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</si>
  <si>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</si>
  <si>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</si>
  <si>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</si>
  <si>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</si>
  <si>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</si>
  <si>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</si>
  <si>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</si>
  <si>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</si>
  <si>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</si>
  <si>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</si>
  <si>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</si>
  <si>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</si>
  <si>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</si>
  <si>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</si>
  <si>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</si>
  <si>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</si>
  <si>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</si>
  <si>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</si>
  <si>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Washington</t>
  </si>
  <si>
    <t>Wichita</t>
  </si>
  <si>
    <t>Wilson</t>
  </si>
  <si>
    <t>Woodson</t>
  </si>
  <si>
    <t>Wyandotte</t>
  </si>
  <si>
    <t>Totals</t>
  </si>
  <si>
    <t>Osage</t>
  </si>
  <si>
    <t>Decatur</t>
  </si>
  <si>
    <t>Doniphan</t>
  </si>
  <si>
    <t>Greenwood</t>
  </si>
  <si>
    <t>Haskell</t>
  </si>
  <si>
    <t>Pratt</t>
  </si>
  <si>
    <t>Wallace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</si>
</sst>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1" fillId="0" borderId="0" xfId="15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 topLeftCell="A3">
      <pane xSplit="1" ySplit="1" topLeftCell="B4" activePane="bottomRight" state="frozen"/>
      <selection pane="topLeft" activeCell="A3" sqref="A3"/>
      <selection pane="topRight" activeCell="A3" sqref="A3"/>
      <selection pane="bottomLeft" activeCell="A110" sqref="A110"/>
      <selection pane="bottomRight" activeCell="A3" sqref="A3"/>
    </sheetView>
  </sheetViews>
  <sheetFormatPr defaultColWidth="9.140625" defaultRowHeight="12.75"/>
  <cols>
    <col min="1" max="1" width="16.421875" style="3" bestFit="1" customWidth="1"/>
    <col min="2" max="2" width="12.00390625" style="2" bestFit="1" customWidth="1"/>
    <col min="3" max="3" width="11.7109375" style="2" bestFit="1" customWidth="1"/>
    <col min="4" max="4" width="9.8515625" style="2" bestFit="1" customWidth="1"/>
    <col min="5" max="5" width="11.7109375" style="2" bestFit="1" customWidth="1"/>
    <col min="6" max="6" width="12.140625" style="2" bestFit="1" customWidth="1"/>
    <col min="7" max="7" width="11.57421875" style="2" bestFit="1" customWidth="1"/>
    <col min="8" max="8" width="10.140625" style="3" hidden="1" customWidth="1"/>
    <col min="9" max="16384" width="9.140625" style="3" customWidth="1"/>
  </cols>
  <sheetData>
    <row r="1" ht="15.75">
      <c r="A1" s="1"/>
    </row>
    <row r="3" spans="1:7" ht="15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ht="15.75">
      <c r="A4" s="4"/>
      <c r="B4" s="5"/>
      <c r="C4" s="5"/>
      <c r="D4" s="5"/>
      <c r="E4" s="5"/>
      <c r="F4" s="5"/>
      <c r="G4" s="5"/>
    </row>
    <row r="5" spans="1:8" ht="15.75">
      <c r="A5" s="3" t="s">
        <v>7</v>
      </c>
      <c r="B5" s="6">
        <v>1861</v>
      </c>
      <c r="C5" s="6">
        <v>55</v>
      </c>
      <c r="D5" s="6">
        <v>7</v>
      </c>
      <c r="E5" s="6">
        <v>4089</v>
      </c>
      <c r="F5" s="6">
        <v>1956</v>
      </c>
      <c r="G5" s="6">
        <v>7968</v>
      </c>
      <c r="H5" s="10">
        <f aca="true" t="shared" si="0" ref="H5:H21">SUM(B5:F5)</f>
        <v>7968</v>
      </c>
    </row>
    <row r="6" spans="1:8" ht="15.75">
      <c r="A6" s="3" t="s">
        <v>8</v>
      </c>
      <c r="B6" s="6">
        <v>1573</v>
      </c>
      <c r="C6" s="6">
        <v>40</v>
      </c>
      <c r="D6" s="6">
        <v>11</v>
      </c>
      <c r="E6" s="6">
        <v>2180</v>
      </c>
      <c r="F6" s="6">
        <v>1675</v>
      </c>
      <c r="G6" s="6">
        <v>5479</v>
      </c>
      <c r="H6" s="10">
        <f t="shared" si="0"/>
        <v>5479</v>
      </c>
    </row>
    <row r="7" spans="1:8" ht="15.75">
      <c r="A7" s="3" t="s">
        <v>9</v>
      </c>
      <c r="B7" s="6">
        <v>3586</v>
      </c>
      <c r="C7" s="6">
        <v>42</v>
      </c>
      <c r="D7" s="6">
        <v>15</v>
      </c>
      <c r="E7" s="6">
        <v>3496</v>
      </c>
      <c r="F7" s="6">
        <v>3060</v>
      </c>
      <c r="G7" s="6">
        <v>10199</v>
      </c>
      <c r="H7" s="10">
        <f t="shared" si="0"/>
        <v>10199</v>
      </c>
    </row>
    <row r="8" spans="1:8" ht="15.75">
      <c r="A8" s="3" t="s">
        <v>10</v>
      </c>
      <c r="B8" s="6">
        <v>836</v>
      </c>
      <c r="C8" s="6">
        <v>20</v>
      </c>
      <c r="D8" s="6">
        <v>4</v>
      </c>
      <c r="E8" s="6">
        <v>2062</v>
      </c>
      <c r="F8" s="6">
        <v>756</v>
      </c>
      <c r="G8" s="6">
        <v>3678</v>
      </c>
      <c r="H8" s="10">
        <f t="shared" si="0"/>
        <v>3678</v>
      </c>
    </row>
    <row r="9" spans="1:8" ht="15.75">
      <c r="A9" s="3" t="s">
        <v>11</v>
      </c>
      <c r="B9" s="6">
        <v>3496</v>
      </c>
      <c r="C9" s="6">
        <v>43</v>
      </c>
      <c r="D9" s="6">
        <v>9</v>
      </c>
      <c r="E9" s="6">
        <v>9100</v>
      </c>
      <c r="F9" s="6">
        <v>3548</v>
      </c>
      <c r="G9" s="6">
        <v>16196</v>
      </c>
      <c r="H9" s="10">
        <f t="shared" si="0"/>
        <v>16196</v>
      </c>
    </row>
    <row r="10" spans="1:8" ht="15.75">
      <c r="A10" s="3" t="s">
        <v>12</v>
      </c>
      <c r="B10" s="6">
        <v>3154</v>
      </c>
      <c r="C10" s="6">
        <v>54</v>
      </c>
      <c r="D10" s="6">
        <v>14</v>
      </c>
      <c r="E10" s="6">
        <v>4173</v>
      </c>
      <c r="F10" s="6">
        <v>2396</v>
      </c>
      <c r="G10" s="6">
        <v>9791</v>
      </c>
      <c r="H10" s="10">
        <f t="shared" si="0"/>
        <v>9791</v>
      </c>
    </row>
    <row r="11" spans="1:8" ht="15.75">
      <c r="A11" s="3" t="s">
        <v>13</v>
      </c>
      <c r="B11" s="6">
        <v>1300</v>
      </c>
      <c r="C11" s="6">
        <v>20</v>
      </c>
      <c r="D11" s="6">
        <v>2</v>
      </c>
      <c r="E11" s="6">
        <v>3787</v>
      </c>
      <c r="F11" s="6">
        <v>1125</v>
      </c>
      <c r="G11" s="6">
        <v>6234</v>
      </c>
      <c r="H11" s="10">
        <f t="shared" si="0"/>
        <v>6234</v>
      </c>
    </row>
    <row r="12" spans="1:8" ht="15.75">
      <c r="A12" s="3" t="s">
        <v>14</v>
      </c>
      <c r="B12" s="6">
        <v>8520</v>
      </c>
      <c r="C12" s="6">
        <v>188</v>
      </c>
      <c r="D12" s="6">
        <v>21</v>
      </c>
      <c r="E12" s="6">
        <v>17917</v>
      </c>
      <c r="F12" s="6">
        <v>10453</v>
      </c>
      <c r="G12" s="6">
        <v>37099</v>
      </c>
      <c r="H12" s="10">
        <f t="shared" si="0"/>
        <v>37099</v>
      </c>
    </row>
    <row r="13" spans="1:8" ht="15.75">
      <c r="A13" s="3" t="s">
        <v>15</v>
      </c>
      <c r="B13" s="6">
        <v>340</v>
      </c>
      <c r="C13" s="6">
        <v>8</v>
      </c>
      <c r="D13" s="6">
        <v>0</v>
      </c>
      <c r="E13" s="6">
        <v>1270</v>
      </c>
      <c r="F13" s="6">
        <v>288</v>
      </c>
      <c r="G13" s="6">
        <v>1906</v>
      </c>
      <c r="H13" s="10">
        <f t="shared" si="0"/>
        <v>1906</v>
      </c>
    </row>
    <row r="14" spans="1:8" ht="15.75">
      <c r="A14" s="3" t="s">
        <v>16</v>
      </c>
      <c r="B14" s="6">
        <v>517</v>
      </c>
      <c r="C14" s="6">
        <v>14</v>
      </c>
      <c r="D14" s="6">
        <v>3</v>
      </c>
      <c r="E14" s="6">
        <v>1895</v>
      </c>
      <c r="F14" s="6">
        <v>436</v>
      </c>
      <c r="G14" s="6">
        <v>2865</v>
      </c>
      <c r="H14" s="10">
        <f t="shared" si="0"/>
        <v>2865</v>
      </c>
    </row>
    <row r="15" spans="1:8" ht="15.75">
      <c r="A15" s="3" t="s">
        <v>17</v>
      </c>
      <c r="B15" s="6">
        <v>6484</v>
      </c>
      <c r="C15" s="6">
        <v>104</v>
      </c>
      <c r="D15" s="6">
        <v>15</v>
      </c>
      <c r="E15" s="6">
        <v>5579</v>
      </c>
      <c r="F15" s="6">
        <v>3940</v>
      </c>
      <c r="G15" s="6">
        <v>16122</v>
      </c>
      <c r="H15" s="10">
        <f t="shared" si="0"/>
        <v>16122</v>
      </c>
    </row>
    <row r="16" spans="1:8" ht="15.75">
      <c r="A16" s="3" t="s">
        <v>18</v>
      </c>
      <c r="B16" s="6">
        <v>330</v>
      </c>
      <c r="C16" s="6">
        <v>11</v>
      </c>
      <c r="D16" s="6">
        <v>0</v>
      </c>
      <c r="E16" s="6">
        <v>1458</v>
      </c>
      <c r="F16" s="6">
        <v>222</v>
      </c>
      <c r="G16" s="6">
        <v>2021</v>
      </c>
      <c r="H16" s="10">
        <f t="shared" si="0"/>
        <v>2021</v>
      </c>
    </row>
    <row r="17" spans="1:8" ht="15.75">
      <c r="A17" s="3" t="s">
        <v>19</v>
      </c>
      <c r="B17" s="6">
        <v>358</v>
      </c>
      <c r="C17" s="6">
        <v>12</v>
      </c>
      <c r="D17" s="6">
        <v>1</v>
      </c>
      <c r="E17" s="6">
        <v>934</v>
      </c>
      <c r="F17" s="6">
        <v>251</v>
      </c>
      <c r="G17" s="6">
        <v>1556</v>
      </c>
      <c r="H17" s="10">
        <f t="shared" si="0"/>
        <v>1556</v>
      </c>
    </row>
    <row r="18" spans="1:8" ht="15.75">
      <c r="A18" s="3" t="s">
        <v>20</v>
      </c>
      <c r="B18" s="6">
        <v>727</v>
      </c>
      <c r="C18" s="6">
        <v>24</v>
      </c>
      <c r="D18" s="6">
        <v>10</v>
      </c>
      <c r="E18" s="6">
        <v>4128</v>
      </c>
      <c r="F18" s="6">
        <v>1137</v>
      </c>
      <c r="G18" s="6">
        <v>6026</v>
      </c>
      <c r="H18" s="10">
        <f t="shared" si="0"/>
        <v>6026</v>
      </c>
    </row>
    <row r="19" spans="1:8" ht="15.75">
      <c r="A19" s="3" t="s">
        <v>21</v>
      </c>
      <c r="B19" s="6">
        <v>1307</v>
      </c>
      <c r="C19" s="6">
        <v>26</v>
      </c>
      <c r="D19" s="6">
        <v>5</v>
      </c>
      <c r="E19" s="6">
        <v>3480</v>
      </c>
      <c r="F19" s="6">
        <v>1518</v>
      </c>
      <c r="G19" s="6">
        <v>6336</v>
      </c>
      <c r="H19" s="10">
        <f t="shared" si="0"/>
        <v>6336</v>
      </c>
    </row>
    <row r="20" spans="1:8" ht="15.75">
      <c r="A20" s="3" t="s">
        <v>22</v>
      </c>
      <c r="B20" s="6">
        <v>1167</v>
      </c>
      <c r="C20" s="6">
        <v>26</v>
      </c>
      <c r="D20" s="6">
        <v>2</v>
      </c>
      <c r="E20" s="6">
        <v>3613</v>
      </c>
      <c r="F20" s="6">
        <v>1082</v>
      </c>
      <c r="G20" s="6">
        <v>5890</v>
      </c>
      <c r="H20" s="10">
        <f t="shared" si="0"/>
        <v>5890</v>
      </c>
    </row>
    <row r="21" spans="1:8" ht="15.75">
      <c r="A21" s="3" t="s">
        <v>23</v>
      </c>
      <c r="B21" s="6">
        <v>258</v>
      </c>
      <c r="C21" s="6">
        <v>4</v>
      </c>
      <c r="D21" s="6">
        <v>0</v>
      </c>
      <c r="E21" s="6">
        <v>862</v>
      </c>
      <c r="F21" s="6">
        <v>138</v>
      </c>
      <c r="G21" s="6">
        <v>1262</v>
      </c>
      <c r="H21" s="10">
        <f t="shared" si="0"/>
        <v>1262</v>
      </c>
    </row>
    <row r="22" spans="1:8" ht="15.75">
      <c r="A22" s="3" t="s">
        <v>24</v>
      </c>
      <c r="B22" s="6">
        <v>6533</v>
      </c>
      <c r="C22" s="6">
        <v>176</v>
      </c>
      <c r="D22" s="6">
        <v>49</v>
      </c>
      <c r="E22" s="6">
        <v>9402</v>
      </c>
      <c r="F22" s="6">
        <v>6575</v>
      </c>
      <c r="G22" s="6">
        <v>22735</v>
      </c>
      <c r="H22" s="10">
        <f aca="true" t="shared" si="1" ref="H22:H27">SUM(B22:F22)</f>
        <v>22735</v>
      </c>
    </row>
    <row r="23" spans="1:8" ht="15.75">
      <c r="A23" s="3" t="s">
        <v>25</v>
      </c>
      <c r="B23" s="6">
        <v>9733</v>
      </c>
      <c r="C23" s="6">
        <v>190</v>
      </c>
      <c r="D23" s="6">
        <v>29</v>
      </c>
      <c r="E23" s="6">
        <v>8119</v>
      </c>
      <c r="F23" s="6">
        <v>6739</v>
      </c>
      <c r="G23" s="6">
        <v>24810</v>
      </c>
      <c r="H23" s="10">
        <f t="shared" si="1"/>
        <v>24810</v>
      </c>
    </row>
    <row r="24" spans="1:8" ht="15.75">
      <c r="A24" s="3" t="s">
        <v>107</v>
      </c>
      <c r="B24" s="6">
        <v>436</v>
      </c>
      <c r="C24" s="6">
        <v>2</v>
      </c>
      <c r="D24" s="6">
        <v>4</v>
      </c>
      <c r="E24" s="6">
        <v>1313</v>
      </c>
      <c r="F24" s="6">
        <v>307</v>
      </c>
      <c r="G24" s="6">
        <v>2062</v>
      </c>
      <c r="H24" s="10">
        <f t="shared" si="1"/>
        <v>2062</v>
      </c>
    </row>
    <row r="25" spans="1:8" ht="15.75">
      <c r="A25" s="3" t="s">
        <v>26</v>
      </c>
      <c r="B25" s="6">
        <v>2351</v>
      </c>
      <c r="C25" s="6">
        <v>71</v>
      </c>
      <c r="D25" s="6">
        <v>18</v>
      </c>
      <c r="E25" s="6">
        <v>7155</v>
      </c>
      <c r="F25" s="6">
        <v>3147</v>
      </c>
      <c r="G25" s="6">
        <v>12742</v>
      </c>
      <c r="H25" s="10">
        <f t="shared" si="1"/>
        <v>12742</v>
      </c>
    </row>
    <row r="26" spans="1:8" ht="15.75">
      <c r="A26" s="3" t="s">
        <v>108</v>
      </c>
      <c r="B26" s="6">
        <v>1129</v>
      </c>
      <c r="C26" s="6">
        <v>28</v>
      </c>
      <c r="D26" s="6">
        <v>6</v>
      </c>
      <c r="E26" s="6">
        <v>3357</v>
      </c>
      <c r="F26" s="6">
        <v>1386</v>
      </c>
      <c r="G26" s="6">
        <v>5906</v>
      </c>
      <c r="H26" s="10">
        <f t="shared" si="1"/>
        <v>5906</v>
      </c>
    </row>
    <row r="27" spans="1:8" ht="15.75">
      <c r="A27" s="3" t="s">
        <v>27</v>
      </c>
      <c r="B27" s="6">
        <v>23581</v>
      </c>
      <c r="C27" s="6">
        <v>751</v>
      </c>
      <c r="D27" s="6">
        <v>96</v>
      </c>
      <c r="E27" s="6">
        <v>24556</v>
      </c>
      <c r="F27" s="6">
        <v>26643</v>
      </c>
      <c r="G27" s="6">
        <v>75627</v>
      </c>
      <c r="H27" s="10">
        <f t="shared" si="1"/>
        <v>75627</v>
      </c>
    </row>
    <row r="28" spans="1:8" ht="15.75">
      <c r="A28" s="3" t="s">
        <v>28</v>
      </c>
      <c r="B28" s="6">
        <v>396</v>
      </c>
      <c r="C28" s="6">
        <v>7</v>
      </c>
      <c r="D28" s="6">
        <v>2</v>
      </c>
      <c r="E28" s="6">
        <v>1211</v>
      </c>
      <c r="F28" s="6">
        <v>251</v>
      </c>
      <c r="G28" s="6">
        <v>1867</v>
      </c>
      <c r="H28" s="10">
        <f aca="true" t="shared" si="2" ref="H28:H35">SUM(B28:F28)</f>
        <v>1867</v>
      </c>
    </row>
    <row r="29" spans="1:8" ht="15.75">
      <c r="A29" s="3" t="s">
        <v>29</v>
      </c>
      <c r="B29" s="6">
        <v>494</v>
      </c>
      <c r="C29" s="6">
        <v>2</v>
      </c>
      <c r="D29" s="6">
        <v>1</v>
      </c>
      <c r="E29" s="6">
        <v>1112</v>
      </c>
      <c r="F29" s="6">
        <v>301</v>
      </c>
      <c r="G29" s="6">
        <v>1910</v>
      </c>
      <c r="H29" s="10">
        <f t="shared" si="2"/>
        <v>1910</v>
      </c>
    </row>
    <row r="30" spans="1:8" ht="15.75">
      <c r="A30" s="3" t="s">
        <v>30</v>
      </c>
      <c r="B30" s="6">
        <v>5726</v>
      </c>
      <c r="C30" s="6">
        <v>100</v>
      </c>
      <c r="D30" s="6">
        <v>12</v>
      </c>
      <c r="E30" s="6">
        <v>6462</v>
      </c>
      <c r="F30" s="6">
        <v>5067</v>
      </c>
      <c r="G30" s="6">
        <v>17367</v>
      </c>
      <c r="H30" s="10">
        <f t="shared" si="2"/>
        <v>17367</v>
      </c>
    </row>
    <row r="31" spans="1:8" ht="15.75">
      <c r="A31" s="3" t="s">
        <v>31</v>
      </c>
      <c r="B31" s="6">
        <v>1146</v>
      </c>
      <c r="C31" s="6">
        <v>21</v>
      </c>
      <c r="D31" s="6">
        <v>1</v>
      </c>
      <c r="E31" s="6">
        <v>2192</v>
      </c>
      <c r="F31" s="6">
        <f>836+15</f>
        <v>851</v>
      </c>
      <c r="G31" s="6">
        <v>4211</v>
      </c>
      <c r="H31" s="10">
        <f t="shared" si="2"/>
        <v>4211</v>
      </c>
    </row>
    <row r="32" spans="1:8" ht="15.75">
      <c r="A32" s="3" t="s">
        <v>32</v>
      </c>
      <c r="B32" s="6">
        <v>2768</v>
      </c>
      <c r="C32" s="6">
        <v>57</v>
      </c>
      <c r="D32" s="6">
        <v>11</v>
      </c>
      <c r="E32" s="6">
        <v>7050</v>
      </c>
      <c r="F32" s="6">
        <v>4356</v>
      </c>
      <c r="G32" s="6">
        <v>14242</v>
      </c>
      <c r="H32" s="10">
        <f t="shared" si="2"/>
        <v>14242</v>
      </c>
    </row>
    <row r="33" spans="1:8" ht="15.75">
      <c r="A33" s="3" t="s">
        <v>33</v>
      </c>
      <c r="B33" s="6">
        <v>3635</v>
      </c>
      <c r="C33" s="6">
        <v>108</v>
      </c>
      <c r="D33" s="6">
        <v>12</v>
      </c>
      <c r="E33" s="6">
        <v>6795</v>
      </c>
      <c r="F33" s="6">
        <v>5037</v>
      </c>
      <c r="G33" s="6">
        <v>15587</v>
      </c>
      <c r="H33" s="10">
        <f t="shared" si="2"/>
        <v>15587</v>
      </c>
    </row>
    <row r="34" spans="1:8" ht="15.75">
      <c r="A34" s="3" t="s">
        <v>34</v>
      </c>
      <c r="B34" s="6">
        <v>3745</v>
      </c>
      <c r="C34" s="6">
        <v>93</v>
      </c>
      <c r="D34" s="6">
        <v>17</v>
      </c>
      <c r="E34" s="6">
        <v>7448</v>
      </c>
      <c r="F34" s="6">
        <v>4425</v>
      </c>
      <c r="G34" s="6">
        <v>15728</v>
      </c>
      <c r="H34" s="10">
        <f t="shared" si="2"/>
        <v>15728</v>
      </c>
    </row>
    <row r="35" spans="1:8" ht="15.75">
      <c r="A35" s="3" t="s">
        <v>35</v>
      </c>
      <c r="B35" s="6">
        <v>4069</v>
      </c>
      <c r="C35" s="6">
        <v>93</v>
      </c>
      <c r="D35" s="6">
        <v>14</v>
      </c>
      <c r="E35" s="6">
        <v>5253</v>
      </c>
      <c r="F35" s="6">
        <f>4312+29</f>
        <v>4341</v>
      </c>
      <c r="G35" s="6">
        <v>13770</v>
      </c>
      <c r="H35" s="10">
        <f t="shared" si="2"/>
        <v>13770</v>
      </c>
    </row>
    <row r="36" spans="1:8" ht="15.75">
      <c r="A36" s="3" t="s">
        <v>36</v>
      </c>
      <c r="B36" s="6">
        <v>429</v>
      </c>
      <c r="C36" s="6">
        <v>3</v>
      </c>
      <c r="D36" s="6">
        <v>0</v>
      </c>
      <c r="E36" s="6">
        <v>1188</v>
      </c>
      <c r="F36" s="6">
        <v>332</v>
      </c>
      <c r="G36" s="6">
        <v>1952</v>
      </c>
      <c r="H36" s="10">
        <f aca="true" t="shared" si="3" ref="H36:H42">SUM(B36:F36)</f>
        <v>1952</v>
      </c>
    </row>
    <row r="37" spans="1:8" ht="15.75">
      <c r="A37" s="3" t="s">
        <v>37</v>
      </c>
      <c r="B37" s="6">
        <v>340</v>
      </c>
      <c r="C37" s="6">
        <v>8</v>
      </c>
      <c r="D37" s="6">
        <v>2</v>
      </c>
      <c r="E37" s="6">
        <v>1399</v>
      </c>
      <c r="F37" s="6">
        <v>332</v>
      </c>
      <c r="G37" s="6">
        <v>2081</v>
      </c>
      <c r="H37" s="10">
        <f t="shared" si="3"/>
        <v>2081</v>
      </c>
    </row>
    <row r="38" spans="1:8" ht="15.75">
      <c r="A38" s="3" t="s">
        <v>38</v>
      </c>
      <c r="B38" s="6">
        <v>754</v>
      </c>
      <c r="C38" s="6">
        <v>15</v>
      </c>
      <c r="D38" s="6">
        <v>1</v>
      </c>
      <c r="E38" s="6">
        <v>2360</v>
      </c>
      <c r="F38" s="6">
        <v>822</v>
      </c>
      <c r="G38" s="6">
        <v>3952</v>
      </c>
      <c r="H38" s="10">
        <f t="shared" si="3"/>
        <v>3952</v>
      </c>
    </row>
    <row r="39" spans="1:8" ht="15.75">
      <c r="A39" s="3" t="s">
        <v>39</v>
      </c>
      <c r="B39" s="6">
        <v>683</v>
      </c>
      <c r="C39" s="6">
        <v>15</v>
      </c>
      <c r="D39" s="6">
        <v>0</v>
      </c>
      <c r="E39" s="6">
        <v>1428</v>
      </c>
      <c r="F39" s="6">
        <v>651</v>
      </c>
      <c r="G39" s="6">
        <v>2777</v>
      </c>
      <c r="H39" s="10">
        <f t="shared" si="3"/>
        <v>2777</v>
      </c>
    </row>
    <row r="40" spans="1:8" ht="15.75">
      <c r="A40" s="3" t="s">
        <v>40</v>
      </c>
      <c r="B40" s="6">
        <v>117</v>
      </c>
      <c r="C40" s="6">
        <v>4</v>
      </c>
      <c r="D40" s="6">
        <v>0</v>
      </c>
      <c r="E40" s="6">
        <v>671</v>
      </c>
      <c r="F40" s="6">
        <v>142</v>
      </c>
      <c r="G40" s="6">
        <v>934</v>
      </c>
      <c r="H40" s="10">
        <f t="shared" si="3"/>
        <v>934</v>
      </c>
    </row>
    <row r="41" spans="1:8" ht="15.75">
      <c r="A41" s="3" t="s">
        <v>109</v>
      </c>
      <c r="B41" s="6">
        <v>1200</v>
      </c>
      <c r="C41" s="6">
        <v>30</v>
      </c>
      <c r="D41" s="6">
        <v>4</v>
      </c>
      <c r="E41" s="6">
        <v>2910</v>
      </c>
      <c r="F41" s="6">
        <f>1167+24</f>
        <v>1191</v>
      </c>
      <c r="G41" s="6">
        <v>5335</v>
      </c>
      <c r="H41" s="10">
        <f t="shared" si="3"/>
        <v>5335</v>
      </c>
    </row>
    <row r="42" spans="1:8" ht="15.75">
      <c r="A42" s="3" t="s">
        <v>41</v>
      </c>
      <c r="B42" s="6">
        <v>234</v>
      </c>
      <c r="C42" s="6">
        <v>4</v>
      </c>
      <c r="D42" s="6">
        <v>0</v>
      </c>
      <c r="E42" s="6">
        <v>953</v>
      </c>
      <c r="F42" s="6">
        <v>170</v>
      </c>
      <c r="G42" s="6">
        <v>1361</v>
      </c>
      <c r="H42" s="10">
        <f t="shared" si="3"/>
        <v>1361</v>
      </c>
    </row>
    <row r="45" spans="1:7" ht="15.75">
      <c r="A45" s="4" t="s">
        <v>0</v>
      </c>
      <c r="B45" s="5" t="s">
        <v>1</v>
      </c>
      <c r="C45" s="5" t="s">
        <v>2</v>
      </c>
      <c r="D45" s="5" t="s">
        <v>3</v>
      </c>
      <c r="E45" s="5" t="s">
        <v>4</v>
      </c>
      <c r="F45" s="5" t="s">
        <v>5</v>
      </c>
      <c r="G45" s="5" t="s">
        <v>6</v>
      </c>
    </row>
    <row r="46" spans="1:7" ht="15.75">
      <c r="A46" s="4"/>
      <c r="B46" s="5"/>
      <c r="C46" s="5"/>
      <c r="D46" s="5"/>
      <c r="E46" s="5"/>
      <c r="F46" s="5"/>
      <c r="G46" s="5"/>
    </row>
    <row r="47" spans="1:8" ht="15.75">
      <c r="A47" s="3" t="s">
        <v>42</v>
      </c>
      <c r="B47" s="6">
        <v>984</v>
      </c>
      <c r="C47" s="6">
        <v>22</v>
      </c>
      <c r="D47" s="6">
        <v>2</v>
      </c>
      <c r="E47" s="6">
        <v>2357</v>
      </c>
      <c r="F47" s="6">
        <v>799</v>
      </c>
      <c r="G47" s="6">
        <v>4164</v>
      </c>
      <c r="H47" s="10">
        <f aca="true" t="shared" si="4" ref="H47:H56">SUM(B47:F47)</f>
        <v>4164</v>
      </c>
    </row>
    <row r="48" spans="1:8" ht="15.75">
      <c r="A48" s="3" t="s">
        <v>43</v>
      </c>
      <c r="B48" s="6">
        <v>4641</v>
      </c>
      <c r="C48" s="6">
        <v>61</v>
      </c>
      <c r="D48" s="6">
        <v>6</v>
      </c>
      <c r="E48" s="6">
        <v>9916</v>
      </c>
      <c r="F48" s="6">
        <v>5400</v>
      </c>
      <c r="G48" s="6">
        <v>20024</v>
      </c>
      <c r="H48" s="10">
        <f t="shared" si="4"/>
        <v>20024</v>
      </c>
    </row>
    <row r="49" spans="1:8" ht="15.75">
      <c r="A49" s="3" t="s">
        <v>110</v>
      </c>
      <c r="B49" s="6">
        <v>269</v>
      </c>
      <c r="C49" s="6">
        <v>1</v>
      </c>
      <c r="D49" s="6">
        <v>0</v>
      </c>
      <c r="E49" s="6">
        <v>1507</v>
      </c>
      <c r="F49" s="6">
        <v>492</v>
      </c>
      <c r="G49" s="6">
        <v>2269</v>
      </c>
      <c r="H49" s="10">
        <f t="shared" si="4"/>
        <v>2269</v>
      </c>
    </row>
    <row r="50" spans="1:8" ht="15.75">
      <c r="A50" s="3" t="s">
        <v>44</v>
      </c>
      <c r="B50" s="6">
        <v>273</v>
      </c>
      <c r="C50" s="6">
        <v>2</v>
      </c>
      <c r="D50" s="6">
        <v>0</v>
      </c>
      <c r="E50" s="6">
        <v>960</v>
      </c>
      <c r="F50" s="6">
        <v>226</v>
      </c>
      <c r="G50" s="6">
        <v>1461</v>
      </c>
      <c r="H50" s="10">
        <f t="shared" si="4"/>
        <v>1461</v>
      </c>
    </row>
    <row r="51" spans="1:8" ht="15.75">
      <c r="A51" s="3" t="s">
        <v>45</v>
      </c>
      <c r="B51" s="6">
        <v>2164</v>
      </c>
      <c r="C51" s="6">
        <v>27</v>
      </c>
      <c r="D51" s="6">
        <v>13</v>
      </c>
      <c r="E51" s="6">
        <v>4198</v>
      </c>
      <c r="F51" s="6">
        <v>1847</v>
      </c>
      <c r="G51" s="6">
        <v>8249</v>
      </c>
      <c r="H51" s="10">
        <f t="shared" si="4"/>
        <v>8249</v>
      </c>
    </row>
    <row r="52" spans="1:8" ht="15.75">
      <c r="A52" s="3" t="s">
        <v>46</v>
      </c>
      <c r="B52" s="6">
        <v>3172</v>
      </c>
      <c r="C52" s="6">
        <v>67</v>
      </c>
      <c r="D52" s="6">
        <v>13</v>
      </c>
      <c r="E52" s="6">
        <v>6011</v>
      </c>
      <c r="F52" s="6">
        <v>3622</v>
      </c>
      <c r="G52" s="6">
        <v>12885</v>
      </c>
      <c r="H52" s="10">
        <f t="shared" si="4"/>
        <v>12885</v>
      </c>
    </row>
    <row r="53" spans="1:8" ht="15.75">
      <c r="A53" s="3" t="s">
        <v>47</v>
      </c>
      <c r="B53" s="6">
        <v>395</v>
      </c>
      <c r="C53" s="6">
        <v>10</v>
      </c>
      <c r="D53" s="6">
        <v>0</v>
      </c>
      <c r="E53" s="6">
        <v>1576</v>
      </c>
      <c r="F53" s="6">
        <v>662</v>
      </c>
      <c r="G53" s="6">
        <v>2643</v>
      </c>
      <c r="H53" s="10">
        <f t="shared" si="4"/>
        <v>2643</v>
      </c>
    </row>
    <row r="54" spans="1:8" ht="15.75">
      <c r="A54" s="3" t="s">
        <v>48</v>
      </c>
      <c r="B54" s="6">
        <v>70536</v>
      </c>
      <c r="C54" s="6">
        <v>1827</v>
      </c>
      <c r="D54" s="6">
        <v>229</v>
      </c>
      <c r="E54" s="6">
        <v>169039</v>
      </c>
      <c r="F54" s="6">
        <v>98374</v>
      </c>
      <c r="G54" s="6">
        <v>340005</v>
      </c>
      <c r="H54" s="10">
        <f t="shared" si="4"/>
        <v>340005</v>
      </c>
    </row>
    <row r="55" spans="1:8" ht="15.75">
      <c r="A55" s="3" t="s">
        <v>49</v>
      </c>
      <c r="B55" s="6">
        <v>371</v>
      </c>
      <c r="C55" s="6">
        <v>6</v>
      </c>
      <c r="D55" s="6">
        <v>0</v>
      </c>
      <c r="E55" s="6">
        <v>1331</v>
      </c>
      <c r="F55" s="6">
        <v>431</v>
      </c>
      <c r="G55" s="6">
        <v>2139</v>
      </c>
      <c r="H55" s="10">
        <f t="shared" si="4"/>
        <v>2139</v>
      </c>
    </row>
    <row r="56" spans="1:8" ht="15.75">
      <c r="A56" s="3" t="s">
        <v>50</v>
      </c>
      <c r="B56" s="6">
        <v>1201</v>
      </c>
      <c r="C56" s="6">
        <v>11</v>
      </c>
      <c r="D56" s="6">
        <v>7</v>
      </c>
      <c r="E56" s="6">
        <v>3110</v>
      </c>
      <c r="F56" s="6">
        <v>1379</v>
      </c>
      <c r="G56" s="6">
        <v>5708</v>
      </c>
      <c r="H56" s="10">
        <f t="shared" si="4"/>
        <v>5708</v>
      </c>
    </row>
    <row r="57" spans="1:8" ht="15.75">
      <c r="A57" s="3" t="s">
        <v>51</v>
      </c>
      <c r="B57" s="6">
        <v>331</v>
      </c>
      <c r="C57" s="6">
        <v>8</v>
      </c>
      <c r="D57" s="6">
        <v>1</v>
      </c>
      <c r="E57" s="6">
        <v>1382</v>
      </c>
      <c r="F57" s="6">
        <v>199</v>
      </c>
      <c r="G57" s="6">
        <v>1921</v>
      </c>
      <c r="H57" s="10">
        <f>SUM(B57:F57)</f>
        <v>1921</v>
      </c>
    </row>
    <row r="58" spans="1:8" ht="15.75">
      <c r="A58" s="3" t="s">
        <v>52</v>
      </c>
      <c r="B58" s="6">
        <v>4898</v>
      </c>
      <c r="C58" s="6">
        <v>132</v>
      </c>
      <c r="D58" s="6">
        <v>14</v>
      </c>
      <c r="E58" s="6">
        <v>5841</v>
      </c>
      <c r="F58" s="6">
        <v>4618</v>
      </c>
      <c r="G58" s="6">
        <v>15503</v>
      </c>
      <c r="H58" s="10">
        <f>SUM(B58:F58)</f>
        <v>15503</v>
      </c>
    </row>
    <row r="59" spans="1:8" ht="15.75">
      <c r="A59" s="3" t="s">
        <v>53</v>
      </c>
      <c r="B59" s="6">
        <v>196</v>
      </c>
      <c r="C59" s="6">
        <v>5</v>
      </c>
      <c r="D59" s="6">
        <v>0</v>
      </c>
      <c r="E59" s="6">
        <v>971</v>
      </c>
      <c r="F59" s="6">
        <v>148</v>
      </c>
      <c r="G59" s="6">
        <v>1320</v>
      </c>
      <c r="H59" s="10">
        <f aca="true" t="shared" si="5" ref="H59:H65">SUM(B59:F59)</f>
        <v>1320</v>
      </c>
    </row>
    <row r="60" spans="1:8" ht="15.75">
      <c r="A60" s="3" t="s">
        <v>54</v>
      </c>
      <c r="B60" s="6">
        <v>12171</v>
      </c>
      <c r="C60" s="6">
        <v>247</v>
      </c>
      <c r="D60" s="6">
        <v>27</v>
      </c>
      <c r="E60" s="6">
        <v>15506</v>
      </c>
      <c r="F60" s="6">
        <v>12497</v>
      </c>
      <c r="G60" s="6">
        <v>40448</v>
      </c>
      <c r="H60" s="10">
        <f t="shared" si="5"/>
        <v>40448</v>
      </c>
    </row>
    <row r="61" spans="1:8" ht="15.75">
      <c r="A61" s="3" t="s">
        <v>55</v>
      </c>
      <c r="B61" s="6">
        <v>375</v>
      </c>
      <c r="C61" s="6">
        <v>8</v>
      </c>
      <c r="D61" s="6">
        <v>2</v>
      </c>
      <c r="E61" s="6">
        <v>1601</v>
      </c>
      <c r="F61" s="6">
        <v>389</v>
      </c>
      <c r="G61" s="6">
        <v>2375</v>
      </c>
      <c r="H61" s="10">
        <f t="shared" si="5"/>
        <v>2375</v>
      </c>
    </row>
    <row r="62" spans="1:8" ht="15.75">
      <c r="A62" s="3" t="s">
        <v>56</v>
      </c>
      <c r="B62" s="6">
        <v>1587</v>
      </c>
      <c r="C62" s="6">
        <v>35</v>
      </c>
      <c r="D62" s="6">
        <v>13</v>
      </c>
      <c r="E62" s="6">
        <v>3377</v>
      </c>
      <c r="F62" s="6">
        <v>1676</v>
      </c>
      <c r="G62" s="6">
        <v>6688</v>
      </c>
      <c r="H62" s="10">
        <f t="shared" si="5"/>
        <v>6688</v>
      </c>
    </row>
    <row r="63" spans="1:8" ht="15.75">
      <c r="A63" s="3" t="s">
        <v>57</v>
      </c>
      <c r="B63" s="6">
        <v>281</v>
      </c>
      <c r="C63" s="6">
        <v>5</v>
      </c>
      <c r="D63" s="6">
        <v>0</v>
      </c>
      <c r="E63" s="6">
        <v>1245</v>
      </c>
      <c r="F63" s="6">
        <v>196</v>
      </c>
      <c r="G63" s="6">
        <v>1727</v>
      </c>
      <c r="H63" s="10">
        <f t="shared" si="5"/>
        <v>1727</v>
      </c>
    </row>
    <row r="64" spans="1:8" ht="15.75">
      <c r="A64" s="3" t="s">
        <v>58</v>
      </c>
      <c r="B64" s="6">
        <v>5072</v>
      </c>
      <c r="C64" s="6">
        <v>155</v>
      </c>
      <c r="D64" s="6">
        <v>23</v>
      </c>
      <c r="E64" s="6">
        <v>8629</v>
      </c>
      <c r="F64" s="6">
        <v>6144</v>
      </c>
      <c r="G64" s="6">
        <v>20023</v>
      </c>
      <c r="H64" s="10">
        <f t="shared" si="5"/>
        <v>20023</v>
      </c>
    </row>
    <row r="65" spans="1:8" ht="15.75">
      <c r="A65" s="3" t="s">
        <v>59</v>
      </c>
      <c r="B65" s="6">
        <v>1638</v>
      </c>
      <c r="C65" s="6">
        <v>49</v>
      </c>
      <c r="D65" s="6">
        <v>6</v>
      </c>
      <c r="E65" s="6">
        <v>5111</v>
      </c>
      <c r="F65" s="6">
        <v>2070</v>
      </c>
      <c r="G65" s="6">
        <v>8874</v>
      </c>
      <c r="H65" s="10">
        <f t="shared" si="5"/>
        <v>8874</v>
      </c>
    </row>
    <row r="66" spans="1:8" ht="15.75">
      <c r="A66" s="3" t="s">
        <v>60</v>
      </c>
      <c r="B66" s="6">
        <v>1929</v>
      </c>
      <c r="C66" s="6">
        <v>31</v>
      </c>
      <c r="D66" s="6">
        <v>4</v>
      </c>
      <c r="E66" s="6">
        <v>3515</v>
      </c>
      <c r="F66" s="6">
        <v>1656</v>
      </c>
      <c r="G66" s="6">
        <v>7135</v>
      </c>
      <c r="H66" s="10">
        <f>SUM(B66:F66)</f>
        <v>7135</v>
      </c>
    </row>
    <row r="67" spans="1:8" ht="15.75">
      <c r="A67" s="3" t="s">
        <v>61</v>
      </c>
      <c r="B67" s="6">
        <v>3036</v>
      </c>
      <c r="C67" s="6">
        <v>74</v>
      </c>
      <c r="D67" s="6">
        <v>9</v>
      </c>
      <c r="E67" s="6">
        <v>9834</v>
      </c>
      <c r="F67" s="6">
        <v>3961</v>
      </c>
      <c r="G67" s="6">
        <v>16914</v>
      </c>
      <c r="H67" s="10">
        <f>SUM(B67:F67)</f>
        <v>16914</v>
      </c>
    </row>
    <row r="68" spans="1:8" ht="15.75">
      <c r="A68" s="3" t="s">
        <v>62</v>
      </c>
      <c r="B68" s="6">
        <v>479</v>
      </c>
      <c r="C68" s="6">
        <v>8</v>
      </c>
      <c r="D68" s="6">
        <v>3</v>
      </c>
      <c r="E68" s="6">
        <v>1993</v>
      </c>
      <c r="F68" s="6">
        <v>536</v>
      </c>
      <c r="G68" s="6">
        <v>3019</v>
      </c>
      <c r="H68" s="10">
        <f>SUM(B68:F68)</f>
        <v>3019</v>
      </c>
    </row>
    <row r="69" spans="1:8" ht="15.75">
      <c r="A69" s="3" t="s">
        <v>63</v>
      </c>
      <c r="B69" s="6">
        <v>4454</v>
      </c>
      <c r="C69" s="6">
        <v>86</v>
      </c>
      <c r="D69" s="6">
        <v>21</v>
      </c>
      <c r="E69" s="6">
        <v>8657</v>
      </c>
      <c r="F69" s="6">
        <v>5187</v>
      </c>
      <c r="G69" s="6">
        <v>18405</v>
      </c>
      <c r="H69" s="10">
        <f>SUM(B69:F69)</f>
        <v>18405</v>
      </c>
    </row>
    <row r="70" spans="1:8" ht="15.75">
      <c r="A70" s="3" t="s">
        <v>64</v>
      </c>
      <c r="B70" s="6">
        <v>838</v>
      </c>
      <c r="C70" s="6">
        <v>13</v>
      </c>
      <c r="D70" s="6">
        <v>2</v>
      </c>
      <c r="E70" s="6">
        <v>2646</v>
      </c>
      <c r="F70" s="6">
        <v>814</v>
      </c>
      <c r="G70" s="6">
        <v>4313</v>
      </c>
      <c r="H70" s="10">
        <f>SUM(B70:F70)</f>
        <v>4313</v>
      </c>
    </row>
    <row r="71" spans="1:8" ht="15.75">
      <c r="A71" s="3" t="s">
        <v>65</v>
      </c>
      <c r="B71" s="6">
        <v>6153</v>
      </c>
      <c r="C71" s="6">
        <v>113</v>
      </c>
      <c r="D71" s="6">
        <v>30</v>
      </c>
      <c r="E71" s="6">
        <v>10788</v>
      </c>
      <c r="F71" s="6">
        <v>4707</v>
      </c>
      <c r="G71" s="6">
        <v>21791</v>
      </c>
      <c r="H71" s="10">
        <f>SUM(B71:F71)</f>
        <v>21791</v>
      </c>
    </row>
    <row r="72" spans="1:8" ht="15.75">
      <c r="A72" s="3" t="s">
        <v>66</v>
      </c>
      <c r="B72" s="6">
        <v>899</v>
      </c>
      <c r="C72" s="6">
        <v>12</v>
      </c>
      <c r="D72" s="6">
        <v>2</v>
      </c>
      <c r="E72" s="6">
        <v>2103</v>
      </c>
      <c r="F72" s="6">
        <v>729</v>
      </c>
      <c r="G72" s="6">
        <v>3745</v>
      </c>
      <c r="H72" s="10">
        <f aca="true" t="shared" si="6" ref="H72:H83">SUM(B72:F72)</f>
        <v>3745</v>
      </c>
    </row>
    <row r="73" spans="1:8" ht="15.75">
      <c r="A73" s="3" t="s">
        <v>67</v>
      </c>
      <c r="B73" s="6">
        <v>447</v>
      </c>
      <c r="C73" s="6">
        <v>7</v>
      </c>
      <c r="D73" s="6">
        <v>0</v>
      </c>
      <c r="E73" s="6">
        <v>1339</v>
      </c>
      <c r="F73" s="6">
        <v>239</v>
      </c>
      <c r="G73" s="6">
        <v>2032</v>
      </c>
      <c r="H73" s="10">
        <f t="shared" si="6"/>
        <v>2032</v>
      </c>
    </row>
    <row r="74" spans="1:8" ht="15.75">
      <c r="A74" s="3" t="s">
        <v>68</v>
      </c>
      <c r="B74" s="6">
        <v>2116</v>
      </c>
      <c r="C74" s="6">
        <v>28</v>
      </c>
      <c r="D74" s="6">
        <v>5</v>
      </c>
      <c r="E74" s="6">
        <v>3770</v>
      </c>
      <c r="F74" s="6">
        <v>1697</v>
      </c>
      <c r="G74" s="6">
        <v>7616</v>
      </c>
      <c r="H74" s="10">
        <f t="shared" si="6"/>
        <v>7616</v>
      </c>
    </row>
    <row r="75" spans="1:8" ht="15.75">
      <c r="A75" s="3" t="s">
        <v>69</v>
      </c>
      <c r="B75" s="6">
        <v>2933</v>
      </c>
      <c r="C75" s="6">
        <v>64</v>
      </c>
      <c r="D75" s="6">
        <v>8</v>
      </c>
      <c r="E75" s="6">
        <v>5262</v>
      </c>
      <c r="F75" s="6">
        <v>3592</v>
      </c>
      <c r="G75" s="6">
        <v>11859</v>
      </c>
      <c r="H75" s="10">
        <f t="shared" si="6"/>
        <v>11859</v>
      </c>
    </row>
    <row r="76" spans="1:8" ht="15.75">
      <c r="A76" s="3" t="s">
        <v>70</v>
      </c>
      <c r="B76" s="6">
        <v>453</v>
      </c>
      <c r="C76" s="6">
        <v>9</v>
      </c>
      <c r="D76" s="6">
        <v>2</v>
      </c>
      <c r="E76" s="6">
        <v>1400</v>
      </c>
      <c r="F76" s="6">
        <v>359</v>
      </c>
      <c r="G76" s="6">
        <v>2223</v>
      </c>
      <c r="H76" s="10">
        <f t="shared" si="6"/>
        <v>2223</v>
      </c>
    </row>
    <row r="77" spans="1:8" ht="15.75">
      <c r="A77" s="3" t="s">
        <v>71</v>
      </c>
      <c r="B77" s="6">
        <v>634</v>
      </c>
      <c r="C77" s="6">
        <v>8</v>
      </c>
      <c r="D77" s="6">
        <v>1</v>
      </c>
      <c r="E77" s="6">
        <v>2283</v>
      </c>
      <c r="F77" s="6">
        <v>773</v>
      </c>
      <c r="G77" s="6">
        <v>3699</v>
      </c>
      <c r="H77" s="10">
        <f t="shared" si="6"/>
        <v>3699</v>
      </c>
    </row>
    <row r="78" spans="1:8" ht="15.75">
      <c r="A78" s="3" t="s">
        <v>106</v>
      </c>
      <c r="B78" s="6">
        <v>2622</v>
      </c>
      <c r="C78" s="6">
        <v>45</v>
      </c>
      <c r="D78" s="6">
        <v>10</v>
      </c>
      <c r="E78" s="6">
        <v>4901</v>
      </c>
      <c r="F78" s="6">
        <v>2798</v>
      </c>
      <c r="G78" s="6">
        <v>10376</v>
      </c>
      <c r="H78" s="10">
        <f t="shared" si="6"/>
        <v>10376</v>
      </c>
    </row>
    <row r="79" spans="1:8" ht="15.75">
      <c r="A79" s="3" t="s">
        <v>72</v>
      </c>
      <c r="B79" s="6">
        <v>649</v>
      </c>
      <c r="C79" s="6">
        <v>8</v>
      </c>
      <c r="D79" s="6">
        <v>1</v>
      </c>
      <c r="E79" s="6">
        <v>1598</v>
      </c>
      <c r="F79" s="6">
        <v>662</v>
      </c>
      <c r="G79" s="6">
        <v>2918</v>
      </c>
      <c r="H79" s="10">
        <f t="shared" si="6"/>
        <v>2918</v>
      </c>
    </row>
    <row r="80" spans="1:8" ht="15.75">
      <c r="A80" s="3" t="s">
        <v>73</v>
      </c>
      <c r="B80" s="6">
        <v>665</v>
      </c>
      <c r="C80" s="6">
        <v>17</v>
      </c>
      <c r="D80" s="6">
        <v>2</v>
      </c>
      <c r="E80" s="6">
        <v>2471</v>
      </c>
      <c r="F80" s="6">
        <v>1016</v>
      </c>
      <c r="G80" s="6">
        <v>4171</v>
      </c>
      <c r="H80" s="10">
        <f t="shared" si="6"/>
        <v>4171</v>
      </c>
    </row>
    <row r="81" spans="1:8" ht="15.75">
      <c r="A81" s="3" t="s">
        <v>74</v>
      </c>
      <c r="B81" s="6">
        <v>875</v>
      </c>
      <c r="C81" s="6">
        <v>6</v>
      </c>
      <c r="D81" s="6">
        <v>1</v>
      </c>
      <c r="E81" s="6">
        <v>2197</v>
      </c>
      <c r="F81" s="6">
        <v>566</v>
      </c>
      <c r="G81" s="6">
        <v>3645</v>
      </c>
      <c r="H81" s="10">
        <f t="shared" si="6"/>
        <v>3645</v>
      </c>
    </row>
    <row r="82" spans="1:8" ht="15.75">
      <c r="A82" s="3" t="s">
        <v>75</v>
      </c>
      <c r="B82" s="6">
        <v>598</v>
      </c>
      <c r="C82" s="6">
        <v>13</v>
      </c>
      <c r="D82" s="6">
        <v>4</v>
      </c>
      <c r="E82" s="6">
        <v>2661</v>
      </c>
      <c r="F82" s="6">
        <v>661</v>
      </c>
      <c r="G82" s="6">
        <v>3937</v>
      </c>
      <c r="H82" s="10">
        <f t="shared" si="6"/>
        <v>3937</v>
      </c>
    </row>
    <row r="83" spans="1:8" ht="15.75">
      <c r="A83" s="3" t="s">
        <v>76</v>
      </c>
      <c r="B83" s="6">
        <v>2383</v>
      </c>
      <c r="C83" s="6">
        <v>93</v>
      </c>
      <c r="D83" s="6">
        <v>47</v>
      </c>
      <c r="E83" s="6">
        <v>7735</v>
      </c>
      <c r="F83" s="6">
        <v>3280</v>
      </c>
      <c r="G83" s="6">
        <v>13538</v>
      </c>
      <c r="H83" s="10">
        <f t="shared" si="6"/>
        <v>13538</v>
      </c>
    </row>
    <row r="84" spans="1:8" ht="15.75">
      <c r="A84" s="3" t="s">
        <v>111</v>
      </c>
      <c r="B84" s="6">
        <v>1419</v>
      </c>
      <c r="C84" s="6">
        <v>23</v>
      </c>
      <c r="D84" s="6">
        <v>6</v>
      </c>
      <c r="E84" s="6">
        <v>3494</v>
      </c>
      <c r="F84" s="6">
        <v>1257</v>
      </c>
      <c r="G84" s="6">
        <v>6199</v>
      </c>
      <c r="H84" s="10">
        <f>SUM(B84:F84)</f>
        <v>6199</v>
      </c>
    </row>
    <row r="88" spans="1:7" ht="15.75">
      <c r="A88" s="4" t="s">
        <v>0</v>
      </c>
      <c r="B88" s="5" t="s">
        <v>1</v>
      </c>
      <c r="C88" s="5" t="s">
        <v>2</v>
      </c>
      <c r="D88" s="5" t="s">
        <v>3</v>
      </c>
      <c r="E88" s="5" t="s">
        <v>4</v>
      </c>
      <c r="F88" s="5" t="s">
        <v>5</v>
      </c>
      <c r="G88" s="5" t="s">
        <v>6</v>
      </c>
    </row>
    <row r="89" spans="1:7" ht="15.75">
      <c r="A89" s="4"/>
      <c r="B89" s="5"/>
      <c r="C89" s="5"/>
      <c r="D89" s="5"/>
      <c r="E89" s="5"/>
      <c r="F89" s="5"/>
      <c r="G89" s="5"/>
    </row>
    <row r="90" spans="1:8" ht="15.75">
      <c r="A90" s="3" t="s">
        <v>77</v>
      </c>
      <c r="B90" s="6">
        <v>327</v>
      </c>
      <c r="C90" s="6">
        <v>8</v>
      </c>
      <c r="D90" s="6">
        <v>0</v>
      </c>
      <c r="E90" s="6">
        <v>1470</v>
      </c>
      <c r="F90" s="6">
        <v>247</v>
      </c>
      <c r="G90" s="6">
        <v>2052</v>
      </c>
      <c r="H90" s="10">
        <f aca="true" t="shared" si="7" ref="H90:H98">SUM(B90:F90)</f>
        <v>2052</v>
      </c>
    </row>
    <row r="91" spans="1:8" ht="15.75">
      <c r="A91" s="3" t="s">
        <v>78</v>
      </c>
      <c r="B91" s="6">
        <v>10240</v>
      </c>
      <c r="C91" s="6">
        <v>180</v>
      </c>
      <c r="D91" s="6">
        <v>37</v>
      </c>
      <c r="E91" s="6">
        <v>18896</v>
      </c>
      <c r="F91" s="6">
        <v>11449</v>
      </c>
      <c r="G91" s="6">
        <v>40802</v>
      </c>
      <c r="H91" s="10">
        <f t="shared" si="7"/>
        <v>40802</v>
      </c>
    </row>
    <row r="92" spans="1:8" ht="15.75">
      <c r="A92" s="3" t="s">
        <v>79</v>
      </c>
      <c r="B92" s="6">
        <v>590</v>
      </c>
      <c r="C92" s="6">
        <v>14</v>
      </c>
      <c r="D92" s="6">
        <v>1</v>
      </c>
      <c r="E92" s="6">
        <v>2441</v>
      </c>
      <c r="F92" s="6">
        <v>566</v>
      </c>
      <c r="G92" s="6">
        <v>3612</v>
      </c>
      <c r="H92" s="10">
        <f t="shared" si="7"/>
        <v>3612</v>
      </c>
    </row>
    <row r="93" spans="1:8" ht="15.75">
      <c r="A93" s="3" t="s">
        <v>80</v>
      </c>
      <c r="B93" s="6">
        <v>1321</v>
      </c>
      <c r="C93" s="6">
        <v>6</v>
      </c>
      <c r="D93" s="6">
        <v>3</v>
      </c>
      <c r="E93" s="6">
        <v>3195</v>
      </c>
      <c r="F93" s="6">
        <v>1133</v>
      </c>
      <c r="G93" s="6">
        <v>5658</v>
      </c>
      <c r="H93" s="10">
        <f t="shared" si="7"/>
        <v>5658</v>
      </c>
    </row>
    <row r="94" spans="1:8" ht="15.75">
      <c r="A94" s="3" t="s">
        <v>81</v>
      </c>
      <c r="B94" s="6">
        <v>6810</v>
      </c>
      <c r="C94" s="6">
        <v>181</v>
      </c>
      <c r="D94" s="6">
        <v>30</v>
      </c>
      <c r="E94" s="6">
        <v>14227</v>
      </c>
      <c r="F94" s="6">
        <v>8931</v>
      </c>
      <c r="G94" s="6">
        <v>30179</v>
      </c>
      <c r="H94" s="10">
        <f t="shared" si="7"/>
        <v>30179</v>
      </c>
    </row>
    <row r="95" spans="1:8" ht="15.75">
      <c r="A95" s="3" t="s">
        <v>82</v>
      </c>
      <c r="B95" s="6">
        <v>637</v>
      </c>
      <c r="C95" s="6">
        <v>12</v>
      </c>
      <c r="D95" s="6">
        <v>1</v>
      </c>
      <c r="E95" s="6">
        <v>2493</v>
      </c>
      <c r="F95" s="6">
        <v>740</v>
      </c>
      <c r="G95" s="6">
        <v>3883</v>
      </c>
      <c r="H95" s="10">
        <f t="shared" si="7"/>
        <v>3883</v>
      </c>
    </row>
    <row r="96" spans="1:8" ht="15.75">
      <c r="A96" s="3" t="s">
        <v>83</v>
      </c>
      <c r="B96" s="6">
        <v>570</v>
      </c>
      <c r="C96" s="6">
        <v>4</v>
      </c>
      <c r="D96" s="6">
        <v>1</v>
      </c>
      <c r="E96" s="6">
        <v>1429</v>
      </c>
      <c r="F96" s="6">
        <v>526</v>
      </c>
      <c r="G96" s="6">
        <v>2530</v>
      </c>
      <c r="H96" s="10">
        <f t="shared" si="7"/>
        <v>2530</v>
      </c>
    </row>
    <row r="97" spans="1:8" ht="15.75">
      <c r="A97" s="3" t="s">
        <v>84</v>
      </c>
      <c r="B97" s="6">
        <v>905</v>
      </c>
      <c r="C97" s="6">
        <v>19</v>
      </c>
      <c r="D97" s="6">
        <v>3</v>
      </c>
      <c r="E97" s="6">
        <v>2667</v>
      </c>
      <c r="F97" s="6">
        <v>593</v>
      </c>
      <c r="G97" s="6">
        <v>4187</v>
      </c>
      <c r="H97" s="10">
        <f t="shared" si="7"/>
        <v>4187</v>
      </c>
    </row>
    <row r="98" spans="1:8" ht="15.75">
      <c r="A98" s="3" t="s">
        <v>85</v>
      </c>
      <c r="B98" s="6">
        <v>8100</v>
      </c>
      <c r="C98" s="6">
        <v>308</v>
      </c>
      <c r="D98" s="6">
        <v>33</v>
      </c>
      <c r="E98" s="6">
        <v>16758</v>
      </c>
      <c r="F98" s="6">
        <v>10534</v>
      </c>
      <c r="G98" s="6">
        <v>35733</v>
      </c>
      <c r="H98" s="10">
        <f t="shared" si="7"/>
        <v>35733</v>
      </c>
    </row>
    <row r="99" spans="1:8" ht="15.75">
      <c r="A99" s="3" t="s">
        <v>86</v>
      </c>
      <c r="B99" s="6">
        <v>390</v>
      </c>
      <c r="C99" s="6">
        <v>12</v>
      </c>
      <c r="D99" s="6">
        <v>2</v>
      </c>
      <c r="E99" s="6">
        <v>2179</v>
      </c>
      <c r="F99" s="6">
        <v>546</v>
      </c>
      <c r="G99" s="6">
        <v>3129</v>
      </c>
      <c r="H99" s="10">
        <f>SUM(B99:F99)</f>
        <v>3129</v>
      </c>
    </row>
    <row r="100" spans="1:8" ht="15.75">
      <c r="A100" s="3" t="s">
        <v>87</v>
      </c>
      <c r="B100" s="6">
        <v>66017</v>
      </c>
      <c r="C100" s="6">
        <v>1178</v>
      </c>
      <c r="D100" s="7">
        <v>181</v>
      </c>
      <c r="E100" s="6">
        <v>104660</v>
      </c>
      <c r="F100" s="6">
        <v>58387</v>
      </c>
      <c r="G100" s="6">
        <v>230423</v>
      </c>
      <c r="H100" s="10">
        <f>SUM(B100:F100)</f>
        <v>230423</v>
      </c>
    </row>
    <row r="101" spans="1:8" ht="15.75">
      <c r="A101" s="3" t="s">
        <v>88</v>
      </c>
      <c r="B101" s="6">
        <v>1563</v>
      </c>
      <c r="C101" s="6">
        <v>38</v>
      </c>
      <c r="D101" s="6">
        <v>8</v>
      </c>
      <c r="E101" s="6">
        <v>4587</v>
      </c>
      <c r="F101" s="6">
        <v>1471</v>
      </c>
      <c r="G101" s="6">
        <v>7667</v>
      </c>
      <c r="H101" s="10">
        <f aca="true" t="shared" si="8" ref="H101:H108">SUM(B101:F101)</f>
        <v>7667</v>
      </c>
    </row>
    <row r="102" spans="1:8" ht="15.75">
      <c r="A102" s="3" t="s">
        <v>89</v>
      </c>
      <c r="B102" s="6">
        <v>34322</v>
      </c>
      <c r="C102" s="6">
        <v>505</v>
      </c>
      <c r="D102" s="6">
        <v>102</v>
      </c>
      <c r="E102" s="6">
        <v>42401</v>
      </c>
      <c r="F102" s="6">
        <v>25970</v>
      </c>
      <c r="G102" s="6">
        <v>103300</v>
      </c>
      <c r="H102" s="10">
        <f t="shared" si="8"/>
        <v>103300</v>
      </c>
    </row>
    <row r="103" spans="1:8" ht="15.75">
      <c r="A103" s="3" t="s">
        <v>90</v>
      </c>
      <c r="B103" s="6">
        <v>434</v>
      </c>
      <c r="C103" s="6">
        <v>0</v>
      </c>
      <c r="D103" s="6">
        <v>2</v>
      </c>
      <c r="E103" s="6">
        <v>936</v>
      </c>
      <c r="F103" s="6">
        <f>325+13</f>
        <v>338</v>
      </c>
      <c r="G103" s="6">
        <v>1710</v>
      </c>
      <c r="H103" s="10">
        <f t="shared" si="8"/>
        <v>1710</v>
      </c>
    </row>
    <row r="104" spans="1:8" ht="15.75">
      <c r="A104" s="3" t="s">
        <v>91</v>
      </c>
      <c r="B104" s="6">
        <v>831</v>
      </c>
      <c r="C104" s="6">
        <v>28</v>
      </c>
      <c r="D104" s="6">
        <v>4</v>
      </c>
      <c r="E104" s="6">
        <v>2413</v>
      </c>
      <c r="F104" s="6">
        <v>770</v>
      </c>
      <c r="G104" s="6">
        <v>4046</v>
      </c>
      <c r="H104" s="10">
        <f t="shared" si="8"/>
        <v>4046</v>
      </c>
    </row>
    <row r="105" spans="1:8" ht="15.75">
      <c r="A105" s="3" t="s">
        <v>92</v>
      </c>
      <c r="B105" s="6">
        <v>633</v>
      </c>
      <c r="C105" s="6">
        <v>13</v>
      </c>
      <c r="D105" s="6">
        <v>0</v>
      </c>
      <c r="E105" s="6">
        <v>2240</v>
      </c>
      <c r="F105" s="6">
        <v>492</v>
      </c>
      <c r="G105" s="6">
        <v>3378</v>
      </c>
      <c r="H105" s="10">
        <f t="shared" si="8"/>
        <v>3378</v>
      </c>
    </row>
    <row r="106" spans="1:8" ht="15.75">
      <c r="A106" s="3" t="s">
        <v>93</v>
      </c>
      <c r="B106" s="6">
        <v>648</v>
      </c>
      <c r="C106" s="6">
        <v>19</v>
      </c>
      <c r="D106" s="6">
        <v>0</v>
      </c>
      <c r="E106" s="6">
        <v>1810</v>
      </c>
      <c r="F106" s="6">
        <v>510</v>
      </c>
      <c r="G106" s="6">
        <v>2987</v>
      </c>
      <c r="H106" s="10">
        <f t="shared" si="8"/>
        <v>2987</v>
      </c>
    </row>
    <row r="107" spans="1:8" ht="15.75">
      <c r="A107" s="3" t="s">
        <v>94</v>
      </c>
      <c r="B107" s="6">
        <v>239</v>
      </c>
      <c r="C107" s="6">
        <v>3</v>
      </c>
      <c r="D107" s="6">
        <v>0</v>
      </c>
      <c r="E107" s="6">
        <v>779</v>
      </c>
      <c r="F107" s="6">
        <v>178</v>
      </c>
      <c r="G107" s="6">
        <v>1199</v>
      </c>
      <c r="H107" s="10">
        <f t="shared" si="8"/>
        <v>1199</v>
      </c>
    </row>
    <row r="108" spans="1:8" ht="15.75">
      <c r="A108" s="3" t="s">
        <v>95</v>
      </c>
      <c r="B108" s="6">
        <v>429</v>
      </c>
      <c r="C108" s="6">
        <v>7</v>
      </c>
      <c r="D108" s="6">
        <v>1</v>
      </c>
      <c r="E108" s="6">
        <v>2126</v>
      </c>
      <c r="F108" s="6">
        <v>232</v>
      </c>
      <c r="G108" s="6">
        <v>2795</v>
      </c>
      <c r="H108" s="10">
        <f t="shared" si="8"/>
        <v>2795</v>
      </c>
    </row>
    <row r="109" spans="1:8" ht="15.75">
      <c r="A109" s="3" t="s">
        <v>96</v>
      </c>
      <c r="B109" s="6">
        <v>4506</v>
      </c>
      <c r="C109" s="6">
        <v>59</v>
      </c>
      <c r="D109" s="6">
        <v>18</v>
      </c>
      <c r="E109" s="6">
        <v>7337</v>
      </c>
      <c r="F109" s="6">
        <v>4507</v>
      </c>
      <c r="G109" s="6">
        <v>16427</v>
      </c>
      <c r="H109" s="10">
        <f aca="true" t="shared" si="9" ref="H109:H118">SUM(B109:F109)</f>
        <v>16427</v>
      </c>
    </row>
    <row r="110" spans="1:8" ht="15.75">
      <c r="A110" s="3" t="s">
        <v>97</v>
      </c>
      <c r="B110" s="6">
        <v>1001</v>
      </c>
      <c r="C110" s="6">
        <v>24</v>
      </c>
      <c r="D110" s="6">
        <v>5</v>
      </c>
      <c r="E110" s="6">
        <v>3028</v>
      </c>
      <c r="F110" s="6">
        <v>1054</v>
      </c>
      <c r="G110" s="6">
        <v>5112</v>
      </c>
      <c r="H110" s="10">
        <f t="shared" si="9"/>
        <v>5112</v>
      </c>
    </row>
    <row r="111" spans="1:8" ht="15.75">
      <c r="A111" s="3" t="s">
        <v>98</v>
      </c>
      <c r="B111" s="6">
        <v>590</v>
      </c>
      <c r="C111" s="6">
        <v>13</v>
      </c>
      <c r="D111" s="6">
        <v>0</v>
      </c>
      <c r="E111" s="6">
        <v>1148</v>
      </c>
      <c r="F111" s="6">
        <v>518</v>
      </c>
      <c r="G111" s="6">
        <v>2269</v>
      </c>
      <c r="H111" s="10">
        <f t="shared" si="9"/>
        <v>2269</v>
      </c>
    </row>
    <row r="112" spans="1:8" ht="15.75">
      <c r="A112" s="3" t="s">
        <v>99</v>
      </c>
      <c r="B112" s="6">
        <v>878</v>
      </c>
      <c r="C112" s="6">
        <v>13</v>
      </c>
      <c r="D112" s="6">
        <v>6</v>
      </c>
      <c r="E112" s="6">
        <v>2690</v>
      </c>
      <c r="F112" s="6">
        <v>773</v>
      </c>
      <c r="G112" s="6">
        <v>4360</v>
      </c>
      <c r="H112" s="10">
        <f t="shared" si="9"/>
        <v>4360</v>
      </c>
    </row>
    <row r="113" spans="1:8" ht="15.75">
      <c r="A113" s="3" t="s">
        <v>112</v>
      </c>
      <c r="B113" s="6">
        <v>108</v>
      </c>
      <c r="C113" s="6">
        <v>2</v>
      </c>
      <c r="D113" s="6">
        <v>0</v>
      </c>
      <c r="E113" s="6">
        <v>850</v>
      </c>
      <c r="F113" s="6">
        <v>46</v>
      </c>
      <c r="G113" s="6">
        <v>1006</v>
      </c>
      <c r="H113" s="10">
        <f t="shared" si="9"/>
        <v>1006</v>
      </c>
    </row>
    <row r="114" spans="1:8" ht="15.75">
      <c r="A114" s="3" t="s">
        <v>100</v>
      </c>
      <c r="B114" s="6">
        <v>558</v>
      </c>
      <c r="C114" s="6">
        <v>17</v>
      </c>
      <c r="D114" s="6">
        <v>2</v>
      </c>
      <c r="E114" s="6">
        <v>2951</v>
      </c>
      <c r="F114" s="6">
        <v>572</v>
      </c>
      <c r="G114" s="6">
        <v>4100</v>
      </c>
      <c r="H114" s="10">
        <f t="shared" si="9"/>
        <v>4100</v>
      </c>
    </row>
    <row r="115" spans="1:8" ht="15.75">
      <c r="A115" s="3" t="s">
        <v>101</v>
      </c>
      <c r="B115" s="6">
        <v>214</v>
      </c>
      <c r="C115" s="6">
        <v>5</v>
      </c>
      <c r="D115" s="6">
        <v>1</v>
      </c>
      <c r="E115" s="6">
        <v>697</v>
      </c>
      <c r="F115" s="6">
        <v>385</v>
      </c>
      <c r="G115" s="6">
        <v>1302</v>
      </c>
      <c r="H115" s="10">
        <f t="shared" si="9"/>
        <v>1302</v>
      </c>
    </row>
    <row r="116" spans="1:8" ht="15.75">
      <c r="A116" s="3" t="s">
        <v>102</v>
      </c>
      <c r="B116" s="6">
        <v>1049</v>
      </c>
      <c r="C116" s="6">
        <v>20</v>
      </c>
      <c r="D116" s="6">
        <v>9</v>
      </c>
      <c r="E116" s="6">
        <v>3640</v>
      </c>
      <c r="F116" s="6">
        <v>847</v>
      </c>
      <c r="G116" s="6">
        <v>5565</v>
      </c>
      <c r="H116" s="10">
        <f t="shared" si="9"/>
        <v>5565</v>
      </c>
    </row>
    <row r="117" spans="1:8" ht="15.75">
      <c r="A117" s="3" t="s">
        <v>103</v>
      </c>
      <c r="B117" s="6">
        <v>542</v>
      </c>
      <c r="C117" s="6">
        <v>11</v>
      </c>
      <c r="D117" s="6">
        <v>0</v>
      </c>
      <c r="E117" s="6">
        <v>1428</v>
      </c>
      <c r="F117" s="6">
        <v>503</v>
      </c>
      <c r="G117" s="6">
        <v>2484</v>
      </c>
      <c r="H117" s="10">
        <f t="shared" si="9"/>
        <v>2484</v>
      </c>
    </row>
    <row r="118" spans="1:8" ht="15.75">
      <c r="A118" s="3" t="s">
        <v>104</v>
      </c>
      <c r="B118" s="6">
        <v>44425</v>
      </c>
      <c r="C118" s="6">
        <v>534</v>
      </c>
      <c r="D118" s="6">
        <v>94</v>
      </c>
      <c r="E118" s="6">
        <v>14597</v>
      </c>
      <c r="F118" s="6">
        <v>24846</v>
      </c>
      <c r="G118" s="6">
        <v>84496</v>
      </c>
      <c r="H118" s="10">
        <f t="shared" si="9"/>
        <v>84496</v>
      </c>
    </row>
    <row r="119" spans="2:7" ht="15.75">
      <c r="B119" s="6"/>
      <c r="C119" s="6"/>
      <c r="D119" s="6"/>
      <c r="E119" s="6"/>
      <c r="F119" s="6"/>
      <c r="G119" s="6"/>
    </row>
    <row r="120" spans="1:8" ht="15.75">
      <c r="A120" s="3" t="s">
        <v>105</v>
      </c>
      <c r="B120" s="6">
        <f aca="true" t="shared" si="10" ref="B120:H120">SUM(B5:B42,B47:B84,B90:B118)</f>
        <v>438327</v>
      </c>
      <c r="C120" s="6">
        <f t="shared" si="10"/>
        <v>9038</v>
      </c>
      <c r="D120" s="6">
        <f t="shared" si="10"/>
        <v>1456</v>
      </c>
      <c r="E120" s="6">
        <f t="shared" si="10"/>
        <v>760745</v>
      </c>
      <c r="F120" s="6">
        <f>SUM(F5:F42,F47:F84,F90:F118)+2</f>
        <v>440372</v>
      </c>
      <c r="G120" s="6">
        <f>SUM(G5:G42,G47:G84,G90:G118)+2</f>
        <v>1649938</v>
      </c>
      <c r="H120" s="6">
        <f t="shared" si="10"/>
        <v>1649936</v>
      </c>
    </row>
    <row r="122" ht="15.75">
      <c r="G122" s="8"/>
    </row>
    <row r="123" ht="15.75">
      <c r="G123" s="8"/>
    </row>
    <row r="124" ht="15.75">
      <c r="G124" s="8"/>
    </row>
    <row r="125" ht="15.75">
      <c r="G125" s="8"/>
    </row>
    <row r="126" ht="15.75">
      <c r="G126" s="9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&amp;C&amp;"Times New Roman,Regular"&amp;12Office of the Kansas Secretary of State
&amp;16Voter Registration and Party Affiliation
&amp;10as of October 1, 2006 (unofficial)</oddHeader>
    <oddFooter>&amp;R&amp;"Times New Roman,Italic"&amp;8rev. 10.06.2006 bac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Thornburgh</dc:creator>
  <cp:keywords/>
  <dc:description/>
  <cp:lastModifiedBy>KS Secretary of State</cp:lastModifiedBy>
  <cp:lastPrinted>2006-10-06T16:06:27Z</cp:lastPrinted>
  <dcterms:created xsi:type="dcterms:W3CDTF">2003-10-22T17:51:29Z</dcterms:created>
  <dcterms:modified xsi:type="dcterms:W3CDTF">2006-10-06T16:08:07Z</dcterms:modified>
  <cp:category/>
  <cp:version/>
  <cp:contentType/>
  <cp:contentStatus/>
</cp:coreProperties>
</file>