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c\Desktop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6" i="3" l="1"/>
  <c r="E116" i="3"/>
  <c r="C116" i="3"/>
  <c r="B116" i="3"/>
  <c r="D24" i="3"/>
  <c r="G24" i="3"/>
  <c r="F115" i="2"/>
  <c r="E115" i="2"/>
  <c r="C115" i="2"/>
  <c r="B115" i="2"/>
  <c r="D25" i="2"/>
  <c r="G25" i="2"/>
  <c r="D110" i="1"/>
  <c r="G110" i="1"/>
  <c r="G92" i="3"/>
  <c r="D92" i="3"/>
  <c r="G103" i="3"/>
  <c r="D103" i="3"/>
  <c r="G20" i="3"/>
  <c r="D20" i="3"/>
  <c r="G83" i="3"/>
  <c r="D83" i="3"/>
  <c r="G45" i="3"/>
  <c r="D45" i="3"/>
  <c r="G91" i="3"/>
  <c r="D91" i="3"/>
  <c r="G16" i="3"/>
  <c r="D16" i="3"/>
  <c r="G60" i="3"/>
  <c r="D60" i="3"/>
  <c r="G89" i="3"/>
  <c r="D89" i="3"/>
  <c r="G28" i="3"/>
  <c r="D28" i="3"/>
  <c r="G27" i="3"/>
  <c r="D27" i="3"/>
  <c r="G94" i="3"/>
  <c r="D94" i="3"/>
  <c r="G113" i="3"/>
  <c r="D113" i="3"/>
  <c r="G12" i="3"/>
  <c r="D12" i="3"/>
  <c r="G39" i="3"/>
  <c r="D39" i="3"/>
  <c r="G54" i="3"/>
  <c r="D54" i="3"/>
  <c r="G56" i="3"/>
  <c r="D56" i="3"/>
  <c r="G90" i="3"/>
  <c r="D90" i="3"/>
  <c r="G106" i="3"/>
  <c r="D106" i="3"/>
  <c r="G8" i="3"/>
  <c r="D8" i="3"/>
  <c r="G44" i="3"/>
  <c r="D44" i="3"/>
  <c r="G22" i="3"/>
  <c r="C22" i="3"/>
  <c r="D22" i="3" s="1"/>
  <c r="G58" i="3"/>
  <c r="D58" i="3"/>
  <c r="G31" i="3"/>
  <c r="D31" i="3"/>
  <c r="C31" i="3"/>
  <c r="G52" i="3"/>
  <c r="D52" i="3"/>
  <c r="G6" i="3"/>
  <c r="D6" i="3"/>
  <c r="G43" i="3"/>
  <c r="D43" i="3"/>
  <c r="G82" i="3"/>
  <c r="D82" i="3"/>
  <c r="G78" i="3"/>
  <c r="D78" i="3"/>
  <c r="G87" i="3"/>
  <c r="D87" i="3"/>
  <c r="G109" i="3"/>
  <c r="D109" i="3"/>
  <c r="G10" i="3"/>
  <c r="D10" i="3"/>
  <c r="G25" i="3"/>
  <c r="D25" i="3"/>
  <c r="G76" i="3"/>
  <c r="D76" i="3"/>
  <c r="G33" i="3"/>
  <c r="D33" i="3"/>
  <c r="G69" i="3"/>
  <c r="C69" i="3"/>
  <c r="G101" i="3"/>
  <c r="D101" i="3"/>
  <c r="G57" i="3"/>
  <c r="D57" i="3"/>
  <c r="G30" i="3"/>
  <c r="D30" i="3"/>
  <c r="G88" i="3"/>
  <c r="D88" i="3"/>
  <c r="G55" i="3"/>
  <c r="D55" i="3"/>
  <c r="G75" i="3"/>
  <c r="D75" i="3"/>
  <c r="G61" i="3"/>
  <c r="C61" i="3"/>
  <c r="D61" i="3" s="1"/>
  <c r="G100" i="3"/>
  <c r="D100" i="3"/>
  <c r="G53" i="3"/>
  <c r="D53" i="3"/>
  <c r="G13" i="3"/>
  <c r="D13" i="3"/>
  <c r="G46" i="3"/>
  <c r="D46" i="3"/>
  <c r="G32" i="3"/>
  <c r="D32" i="3"/>
  <c r="G74" i="3"/>
  <c r="D74" i="3"/>
  <c r="G85" i="3"/>
  <c r="D85" i="3"/>
  <c r="G42" i="3"/>
  <c r="D42" i="3"/>
  <c r="G98" i="3"/>
  <c r="D98" i="3"/>
  <c r="G21" i="3"/>
  <c r="D21" i="3"/>
  <c r="G37" i="3"/>
  <c r="D37" i="3"/>
  <c r="G51" i="3"/>
  <c r="D51" i="3"/>
  <c r="G77" i="3"/>
  <c r="D77" i="3"/>
  <c r="G18" i="3"/>
  <c r="D18" i="3"/>
  <c r="G47" i="3"/>
  <c r="D47" i="3"/>
  <c r="G67" i="3"/>
  <c r="D67" i="3"/>
  <c r="G35" i="3"/>
  <c r="D35" i="3"/>
  <c r="G71" i="3"/>
  <c r="D71" i="3"/>
  <c r="G29" i="3"/>
  <c r="D29" i="3"/>
  <c r="G64" i="3"/>
  <c r="D64" i="3"/>
  <c r="G108" i="3"/>
  <c r="D108" i="3"/>
  <c r="G15" i="3"/>
  <c r="D15" i="3"/>
  <c r="G105" i="3"/>
  <c r="D105" i="3"/>
  <c r="G80" i="3"/>
  <c r="D80" i="3"/>
  <c r="G73" i="3"/>
  <c r="D73" i="3"/>
  <c r="G104" i="3"/>
  <c r="D104" i="3"/>
  <c r="G81" i="3"/>
  <c r="D81" i="3"/>
  <c r="C81" i="3"/>
  <c r="G66" i="3"/>
  <c r="D66" i="3"/>
  <c r="G7" i="3"/>
  <c r="D7" i="3"/>
  <c r="G62" i="3"/>
  <c r="D62" i="3"/>
  <c r="G110" i="3"/>
  <c r="D110" i="3"/>
  <c r="G17" i="3"/>
  <c r="D17" i="3"/>
  <c r="G4" i="3"/>
  <c r="D4" i="3"/>
  <c r="G84" i="3"/>
  <c r="D84" i="3"/>
  <c r="G59" i="3"/>
  <c r="D59" i="3"/>
  <c r="G72" i="3"/>
  <c r="D72" i="3"/>
  <c r="G5" i="3"/>
  <c r="D5" i="3"/>
  <c r="G65" i="3"/>
  <c r="D65" i="3"/>
  <c r="G79" i="3"/>
  <c r="D79" i="3"/>
  <c r="G112" i="3"/>
  <c r="D112" i="3"/>
  <c r="G111" i="3"/>
  <c r="D111" i="3"/>
  <c r="G68" i="3"/>
  <c r="D68" i="3"/>
  <c r="G102" i="3"/>
  <c r="D102" i="3"/>
  <c r="G34" i="3"/>
  <c r="D34" i="3"/>
  <c r="G14" i="3"/>
  <c r="D14" i="3"/>
  <c r="G40" i="3"/>
  <c r="D40" i="3"/>
  <c r="G11" i="3"/>
  <c r="D11" i="3"/>
  <c r="G86" i="3"/>
  <c r="D86" i="3"/>
  <c r="G9" i="3"/>
  <c r="D9" i="3"/>
  <c r="G114" i="3"/>
  <c r="D114" i="3"/>
  <c r="G41" i="3"/>
  <c r="D41" i="3"/>
  <c r="G23" i="3"/>
  <c r="D23" i="3"/>
  <c r="G26" i="3"/>
  <c r="D26" i="3"/>
  <c r="G107" i="3"/>
  <c r="D107" i="3"/>
  <c r="G70" i="3"/>
  <c r="D70" i="3"/>
  <c r="G99" i="3"/>
  <c r="D99" i="3"/>
  <c r="G63" i="3"/>
  <c r="D63" i="3"/>
  <c r="G93" i="3"/>
  <c r="D93" i="3"/>
  <c r="G38" i="3"/>
  <c r="D38" i="3"/>
  <c r="G36" i="3"/>
  <c r="D36" i="3"/>
  <c r="G19" i="3"/>
  <c r="D19" i="3"/>
  <c r="G108" i="2"/>
  <c r="D108" i="2"/>
  <c r="G85" i="2"/>
  <c r="D85" i="2"/>
  <c r="G73" i="2"/>
  <c r="D73" i="2"/>
  <c r="G83" i="2"/>
  <c r="D83" i="2"/>
  <c r="G12" i="2"/>
  <c r="D12" i="2"/>
  <c r="G43" i="2"/>
  <c r="D43" i="2"/>
  <c r="G80" i="2"/>
  <c r="D80" i="2"/>
  <c r="G29" i="2"/>
  <c r="D29" i="2"/>
  <c r="G88" i="2"/>
  <c r="D88" i="2"/>
  <c r="G39" i="2"/>
  <c r="D39" i="2"/>
  <c r="C39" i="2"/>
  <c r="G84" i="2"/>
  <c r="D84" i="2"/>
  <c r="G20" i="2"/>
  <c r="D20" i="2"/>
  <c r="G27" i="2"/>
  <c r="D27" i="2"/>
  <c r="G58" i="2"/>
  <c r="D58" i="2"/>
  <c r="G47" i="2"/>
  <c r="D47" i="2"/>
  <c r="G69" i="2"/>
  <c r="C69" i="2"/>
  <c r="D69" i="2" s="1"/>
  <c r="G86" i="2"/>
  <c r="D86" i="2"/>
  <c r="G91" i="2"/>
  <c r="D91" i="2"/>
  <c r="C91" i="2"/>
  <c r="G52" i="2"/>
  <c r="D52" i="2"/>
  <c r="G65" i="2"/>
  <c r="D65" i="2"/>
  <c r="G17" i="2"/>
  <c r="D17" i="2"/>
  <c r="G54" i="2"/>
  <c r="D54" i="2"/>
  <c r="G24" i="2"/>
  <c r="D24" i="2"/>
  <c r="G101" i="2"/>
  <c r="D101" i="2"/>
  <c r="G28" i="2"/>
  <c r="D28" i="2"/>
  <c r="G14" i="2"/>
  <c r="D14" i="2"/>
  <c r="G92" i="2"/>
  <c r="D92" i="2"/>
  <c r="G6" i="2"/>
  <c r="D6" i="2"/>
  <c r="G51" i="2"/>
  <c r="D51" i="2"/>
  <c r="G68" i="2"/>
  <c r="D68" i="2"/>
  <c r="G35" i="2"/>
  <c r="D35" i="2"/>
  <c r="G55" i="2"/>
  <c r="D55" i="2"/>
  <c r="G8" i="2"/>
  <c r="D8" i="2"/>
  <c r="G63" i="2"/>
  <c r="D63" i="2"/>
  <c r="G81" i="2"/>
  <c r="D81" i="2"/>
  <c r="G30" i="2"/>
  <c r="D30" i="2"/>
  <c r="G77" i="2"/>
  <c r="D77" i="2"/>
  <c r="G94" i="2"/>
  <c r="D94" i="2"/>
  <c r="G75" i="2"/>
  <c r="D75" i="2"/>
  <c r="G61" i="2"/>
  <c r="D61" i="2"/>
  <c r="G33" i="2"/>
  <c r="D33" i="2"/>
  <c r="G82" i="2"/>
  <c r="D82" i="2"/>
  <c r="G76" i="2"/>
  <c r="C76" i="2"/>
  <c r="D76" i="2" s="1"/>
  <c r="G89" i="2"/>
  <c r="D89" i="2"/>
  <c r="C89" i="2"/>
  <c r="D115" i="2" s="1"/>
  <c r="G57" i="2"/>
  <c r="D57" i="2"/>
  <c r="G7" i="2"/>
  <c r="D7" i="2"/>
  <c r="G66" i="2"/>
  <c r="D66" i="2"/>
  <c r="G45" i="2"/>
  <c r="D45" i="2"/>
  <c r="G104" i="2"/>
  <c r="D104" i="2"/>
  <c r="G4" i="2"/>
  <c r="D4" i="2"/>
  <c r="G97" i="2"/>
  <c r="D97" i="2"/>
  <c r="G38" i="2"/>
  <c r="D38" i="2"/>
  <c r="G111" i="2"/>
  <c r="D111" i="2"/>
  <c r="G21" i="2"/>
  <c r="D21" i="2"/>
  <c r="G113" i="2"/>
  <c r="D113" i="2"/>
  <c r="G11" i="2"/>
  <c r="D11" i="2"/>
  <c r="G42" i="2"/>
  <c r="D42" i="2"/>
  <c r="G19" i="2"/>
  <c r="D19" i="2"/>
  <c r="G93" i="2"/>
  <c r="D93" i="2"/>
  <c r="G90" i="2"/>
  <c r="D90" i="2"/>
  <c r="G102" i="2"/>
  <c r="D102" i="2"/>
  <c r="G87" i="2"/>
  <c r="D87" i="2"/>
  <c r="G32" i="2"/>
  <c r="D32" i="2"/>
  <c r="G78" i="2"/>
  <c r="D78" i="2"/>
  <c r="G44" i="2"/>
  <c r="D44" i="2"/>
  <c r="G40" i="2"/>
  <c r="D40" i="2"/>
  <c r="G37" i="2"/>
  <c r="D37" i="2"/>
  <c r="G71" i="2"/>
  <c r="D71" i="2"/>
  <c r="G5" i="2"/>
  <c r="D5" i="2"/>
  <c r="G34" i="2"/>
  <c r="D34" i="2"/>
  <c r="G18" i="2"/>
  <c r="D18" i="2"/>
  <c r="G53" i="2"/>
  <c r="D53" i="2"/>
  <c r="G9" i="2"/>
  <c r="D9" i="2"/>
  <c r="G110" i="2"/>
  <c r="D110" i="2"/>
  <c r="G72" i="2"/>
  <c r="D72" i="2"/>
  <c r="G100" i="2"/>
  <c r="D100" i="2"/>
  <c r="G106" i="2"/>
  <c r="D106" i="2"/>
  <c r="G62" i="2"/>
  <c r="D62" i="2"/>
  <c r="G98" i="2"/>
  <c r="D98" i="2"/>
  <c r="G10" i="2"/>
  <c r="D10" i="2"/>
  <c r="G26" i="2"/>
  <c r="D26" i="2"/>
  <c r="G107" i="2"/>
  <c r="D107" i="2"/>
  <c r="G22" i="2"/>
  <c r="D22" i="2"/>
  <c r="G70" i="2"/>
  <c r="D70" i="2"/>
  <c r="G36" i="2"/>
  <c r="D36" i="2"/>
  <c r="G105" i="2"/>
  <c r="D105" i="2"/>
  <c r="G79" i="2"/>
  <c r="D79" i="2"/>
  <c r="G15" i="2"/>
  <c r="D15" i="2"/>
  <c r="G74" i="2"/>
  <c r="D74" i="2"/>
  <c r="G46" i="2"/>
  <c r="D46" i="2"/>
  <c r="G16" i="2"/>
  <c r="D16" i="2"/>
  <c r="G23" i="2"/>
  <c r="D23" i="2"/>
  <c r="G59" i="2"/>
  <c r="D59" i="2"/>
  <c r="G112" i="2"/>
  <c r="D112" i="2"/>
  <c r="G31" i="2"/>
  <c r="D31" i="2"/>
  <c r="G13" i="2"/>
  <c r="D13" i="2"/>
  <c r="G56" i="2"/>
  <c r="D56" i="2"/>
  <c r="G60" i="2"/>
  <c r="D60" i="2"/>
  <c r="G99" i="2"/>
  <c r="D99" i="2"/>
  <c r="G64" i="2"/>
  <c r="D64" i="2"/>
  <c r="G41" i="2"/>
  <c r="D41" i="2"/>
  <c r="G109" i="2"/>
  <c r="D109" i="2"/>
  <c r="G103" i="2"/>
  <c r="D103" i="2"/>
  <c r="G67" i="2"/>
  <c r="D67" i="2"/>
  <c r="D104" i="1"/>
  <c r="G104" i="1"/>
  <c r="C104" i="1"/>
  <c r="D116" i="3" l="1"/>
  <c r="D69" i="3"/>
  <c r="G115" i="2"/>
  <c r="C98" i="1"/>
  <c r="D93" i="1"/>
  <c r="G93" i="1"/>
  <c r="C93" i="1"/>
  <c r="D98" i="1"/>
  <c r="G98" i="1"/>
  <c r="D67" i="1"/>
  <c r="G67" i="1"/>
  <c r="C67" i="1"/>
  <c r="G68" i="1"/>
  <c r="D68" i="1"/>
  <c r="C68" i="1"/>
  <c r="D114" i="1"/>
  <c r="D113" i="1"/>
  <c r="D112" i="1"/>
  <c r="D111" i="1"/>
  <c r="D109" i="1"/>
  <c r="D108" i="1"/>
  <c r="D107" i="1"/>
  <c r="D106" i="1"/>
  <c r="D105" i="1"/>
  <c r="D103" i="1"/>
  <c r="D102" i="1"/>
  <c r="D101" i="1"/>
  <c r="D100" i="1"/>
  <c r="D99" i="1"/>
  <c r="D9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114" i="1"/>
  <c r="G113" i="1"/>
  <c r="G112" i="1"/>
  <c r="G111" i="1"/>
  <c r="G109" i="1"/>
  <c r="G108" i="1"/>
  <c r="G107" i="1"/>
  <c r="G106" i="1"/>
  <c r="G105" i="1"/>
  <c r="G103" i="1"/>
  <c r="G102" i="1"/>
  <c r="G101" i="1"/>
  <c r="G100" i="1"/>
  <c r="G99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116" i="1"/>
  <c r="E116" i="1"/>
  <c r="B116" i="1"/>
  <c r="G116" i="1" l="1"/>
  <c r="C116" i="1"/>
  <c r="D116" i="1" s="1"/>
  <c r="G116" i="3"/>
</calcChain>
</file>

<file path=xl/sharedStrings.xml><?xml version="1.0" encoding="utf-8"?>
<sst xmlns="http://schemas.openxmlformats.org/spreadsheetml/2006/main" count="435" uniqueCount="117">
  <si>
    <t>COUNTY</t>
  </si>
  <si>
    <t>REGISTERED</t>
  </si>
  <si>
    <t>ADVANCE</t>
  </si>
  <si>
    <t>PERCENT</t>
  </si>
  <si>
    <t>PROVISIONAL</t>
  </si>
  <si>
    <t>TOTAL VOTES</t>
  </si>
  <si>
    <t>VOTERS</t>
  </si>
  <si>
    <t>OF TOTAL VOTES</t>
  </si>
  <si>
    <t>VOTES</t>
  </si>
  <si>
    <t>CAST</t>
  </si>
  <si>
    <t>TURNOUT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</si>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</sst>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/>
    <xf numFmtId="3" fontId="6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workbookViewId="0">
      <selection activeCell="A110" sqref="A110"/>
    </sheetView>
  </sheetViews>
  <sheetFormatPr defaultRowHeight="15" x14ac:dyDescent="0.25"/>
  <cols>
    <col min="1" max="1" width="13.7109375" style="9" bestFit="1" customWidth="1"/>
    <col min="2" max="2" width="11.5703125" style="9" bestFit="1" customWidth="1"/>
    <col min="3" max="3" width="9.7109375" style="9" bestFit="1" customWidth="1"/>
    <col min="4" max="4" width="15.7109375" style="9" bestFit="1" customWidth="1"/>
    <col min="5" max="5" width="13.28515625" style="14" bestFit="1" customWidth="1"/>
    <col min="6" max="6" width="12.7109375" style="14" bestFit="1" customWidth="1"/>
    <col min="7" max="7" width="9.85546875" style="9" bestFit="1" customWidth="1"/>
    <col min="8" max="16384" width="9.140625" style="9"/>
  </cols>
  <sheetData>
    <row r="1" spans="1:7" s="8" customFormat="1" x14ac:dyDescent="0.25">
      <c r="A1" s="6" t="s">
        <v>0</v>
      </c>
      <c r="B1" s="7" t="s">
        <v>1</v>
      </c>
      <c r="C1" s="7" t="s">
        <v>2</v>
      </c>
      <c r="D1" s="7" t="s">
        <v>3</v>
      </c>
      <c r="E1" s="11" t="s">
        <v>4</v>
      </c>
      <c r="F1" s="11" t="s">
        <v>5</v>
      </c>
      <c r="G1" s="7" t="s">
        <v>3</v>
      </c>
    </row>
    <row r="2" spans="1:7" s="8" customFormat="1" x14ac:dyDescent="0.25">
      <c r="A2" s="6"/>
      <c r="B2" s="7" t="s">
        <v>6</v>
      </c>
      <c r="C2" s="7" t="s">
        <v>6</v>
      </c>
      <c r="D2" s="7" t="s">
        <v>7</v>
      </c>
      <c r="E2" s="11" t="s">
        <v>8</v>
      </c>
      <c r="F2" s="11" t="s">
        <v>9</v>
      </c>
      <c r="G2" s="7" t="s">
        <v>10</v>
      </c>
    </row>
    <row r="3" spans="1:7" x14ac:dyDescent="0.25">
      <c r="A3" s="1"/>
      <c r="B3" s="2"/>
      <c r="C3" s="2"/>
      <c r="D3" s="2"/>
      <c r="E3" s="12"/>
      <c r="F3" s="12"/>
      <c r="G3" s="2"/>
    </row>
    <row r="4" spans="1:7" x14ac:dyDescent="0.25">
      <c r="A4" s="1" t="s">
        <v>11</v>
      </c>
      <c r="B4" s="15">
        <v>8522</v>
      </c>
      <c r="C4" s="2">
        <v>329</v>
      </c>
      <c r="D4" s="4">
        <f>C4/F4</f>
        <v>0.16351888667992048</v>
      </c>
      <c r="E4" s="16">
        <v>42</v>
      </c>
      <c r="F4" s="17">
        <v>2012</v>
      </c>
      <c r="G4" s="4">
        <f>F4/B4</f>
        <v>0.23609481342407884</v>
      </c>
    </row>
    <row r="5" spans="1:7" x14ac:dyDescent="0.25">
      <c r="A5" s="1" t="s">
        <v>12</v>
      </c>
      <c r="B5" s="15">
        <v>5325</v>
      </c>
      <c r="C5" s="2">
        <v>84</v>
      </c>
      <c r="D5" s="4">
        <f>C5/F5</f>
        <v>9.6440872560275545E-2</v>
      </c>
      <c r="E5" s="16">
        <v>14</v>
      </c>
      <c r="F5" s="17">
        <v>871</v>
      </c>
      <c r="G5" s="4">
        <f>F5/B5</f>
        <v>0.1635680751173709</v>
      </c>
    </row>
    <row r="6" spans="1:7" x14ac:dyDescent="0.25">
      <c r="A6" s="1" t="s">
        <v>13</v>
      </c>
      <c r="B6" s="15">
        <v>10902</v>
      </c>
      <c r="C6" s="2">
        <v>163</v>
      </c>
      <c r="D6" s="4">
        <f>C6/F6</f>
        <v>9.9694189602446484E-2</v>
      </c>
      <c r="E6" s="16">
        <v>51</v>
      </c>
      <c r="F6" s="17">
        <v>1635</v>
      </c>
      <c r="G6" s="4">
        <f>F6/B6</f>
        <v>0.14997248211337369</v>
      </c>
    </row>
    <row r="7" spans="1:7" x14ac:dyDescent="0.25">
      <c r="A7" s="1" t="s">
        <v>14</v>
      </c>
      <c r="B7" s="15">
        <v>2997</v>
      </c>
      <c r="C7" s="2">
        <v>106</v>
      </c>
      <c r="D7" s="4">
        <f>C7/F7</f>
        <v>0.12725090036014405</v>
      </c>
      <c r="E7" s="16">
        <v>6</v>
      </c>
      <c r="F7" s="17">
        <v>833</v>
      </c>
      <c r="G7" s="4">
        <f>F7/B7</f>
        <v>0.27794461127794462</v>
      </c>
    </row>
    <row r="8" spans="1:7" x14ac:dyDescent="0.25">
      <c r="A8" s="1" t="s">
        <v>15</v>
      </c>
      <c r="B8" s="15">
        <v>17061</v>
      </c>
      <c r="C8" s="5">
        <v>767</v>
      </c>
      <c r="D8" s="4">
        <f>C8/F8</f>
        <v>0.18657261007054246</v>
      </c>
      <c r="E8" s="16">
        <v>27</v>
      </c>
      <c r="F8" s="17">
        <v>4111</v>
      </c>
      <c r="G8" s="4">
        <f>F8/B8</f>
        <v>0.24095891213879608</v>
      </c>
    </row>
    <row r="9" spans="1:7" x14ac:dyDescent="0.25">
      <c r="A9" s="1" t="s">
        <v>16</v>
      </c>
      <c r="B9" s="15">
        <v>11118</v>
      </c>
      <c r="C9" s="2">
        <v>316</v>
      </c>
      <c r="D9" s="4">
        <f>C9/F9</f>
        <v>0.16255144032921812</v>
      </c>
      <c r="E9" s="16">
        <v>78</v>
      </c>
      <c r="F9" s="17">
        <v>1944</v>
      </c>
      <c r="G9" s="4">
        <f>F9/B9</f>
        <v>0.17485159201295197</v>
      </c>
    </row>
    <row r="10" spans="1:7" x14ac:dyDescent="0.25">
      <c r="A10" s="1" t="s">
        <v>17</v>
      </c>
      <c r="B10" s="15">
        <v>5843</v>
      </c>
      <c r="C10" s="2">
        <v>137</v>
      </c>
      <c r="D10" s="4">
        <f>C10/F10</f>
        <v>9.3835616438356168E-2</v>
      </c>
      <c r="E10" s="16">
        <v>38</v>
      </c>
      <c r="F10" s="17">
        <v>1460</v>
      </c>
      <c r="G10" s="4">
        <f>F10/B10</f>
        <v>0.24987164128016429</v>
      </c>
    </row>
    <row r="11" spans="1:7" x14ac:dyDescent="0.25">
      <c r="A11" s="1" t="s">
        <v>18</v>
      </c>
      <c r="B11" s="15">
        <v>39495</v>
      </c>
      <c r="C11" s="5">
        <v>1276</v>
      </c>
      <c r="D11" s="4">
        <f>C11/F11</f>
        <v>0.12592519490772722</v>
      </c>
      <c r="E11" s="16">
        <v>252</v>
      </c>
      <c r="F11" s="17">
        <v>10133</v>
      </c>
      <c r="G11" s="4">
        <f>F11/B11</f>
        <v>0.25656412204076467</v>
      </c>
    </row>
    <row r="12" spans="1:7" x14ac:dyDescent="0.25">
      <c r="A12" s="1" t="s">
        <v>19</v>
      </c>
      <c r="B12" s="15">
        <v>1801</v>
      </c>
      <c r="C12" s="2">
        <v>131</v>
      </c>
      <c r="D12" s="4">
        <f>C12/F12</f>
        <v>0.21581548599670511</v>
      </c>
      <c r="E12" s="16">
        <v>12</v>
      </c>
      <c r="F12" s="17">
        <v>607</v>
      </c>
      <c r="G12" s="4">
        <f>F12/B12</f>
        <v>0.337034980566352</v>
      </c>
    </row>
    <row r="13" spans="1:7" x14ac:dyDescent="0.25">
      <c r="A13" s="1" t="s">
        <v>20</v>
      </c>
      <c r="B13" s="15">
        <v>2274</v>
      </c>
      <c r="C13" s="2">
        <v>97</v>
      </c>
      <c r="D13" s="4">
        <f>C13/F13</f>
        <v>0.14477611940298507</v>
      </c>
      <c r="E13" s="16">
        <v>28</v>
      </c>
      <c r="F13" s="17">
        <v>670</v>
      </c>
      <c r="G13" s="4">
        <f>F13/B13</f>
        <v>0.29463500439753737</v>
      </c>
    </row>
    <row r="14" spans="1:7" x14ac:dyDescent="0.25">
      <c r="A14" s="1" t="s">
        <v>21</v>
      </c>
      <c r="B14" s="15">
        <v>16421</v>
      </c>
      <c r="C14" s="2">
        <v>435</v>
      </c>
      <c r="D14" s="4">
        <f>C14/F14</f>
        <v>0.22126144455747712</v>
      </c>
      <c r="E14" s="16">
        <v>45</v>
      </c>
      <c r="F14" s="17">
        <v>1966</v>
      </c>
      <c r="G14" s="4">
        <f>F14/B14</f>
        <v>0.11972474270750867</v>
      </c>
    </row>
    <row r="15" spans="1:7" x14ac:dyDescent="0.25">
      <c r="A15" s="1" t="s">
        <v>22</v>
      </c>
      <c r="B15" s="15">
        <v>1863</v>
      </c>
      <c r="C15" s="2">
        <v>103</v>
      </c>
      <c r="D15" s="4">
        <f>C15/F15</f>
        <v>0.22055674518201285</v>
      </c>
      <c r="E15" s="16">
        <v>0</v>
      </c>
      <c r="F15" s="17">
        <v>467</v>
      </c>
      <c r="G15" s="4">
        <f>F15/B15</f>
        <v>0.25067096081588836</v>
      </c>
    </row>
    <row r="16" spans="1:7" x14ac:dyDescent="0.25">
      <c r="A16" s="1" t="s">
        <v>23</v>
      </c>
      <c r="B16" s="15">
        <v>1473</v>
      </c>
      <c r="C16" s="2">
        <v>60</v>
      </c>
      <c r="D16" s="4">
        <f>C16/F16</f>
        <v>0.13071895424836602</v>
      </c>
      <c r="E16" s="16">
        <v>15</v>
      </c>
      <c r="F16" s="17">
        <v>459</v>
      </c>
      <c r="G16" s="4">
        <f>F16/B16</f>
        <v>0.31160896130346233</v>
      </c>
    </row>
    <row r="17" spans="1:7" x14ac:dyDescent="0.25">
      <c r="A17" s="1" t="s">
        <v>24</v>
      </c>
      <c r="B17" s="15">
        <v>5791</v>
      </c>
      <c r="C17" s="2">
        <v>558</v>
      </c>
      <c r="D17" s="4">
        <f>C17/F17</f>
        <v>0.29092805005213762</v>
      </c>
      <c r="E17" s="16">
        <v>23</v>
      </c>
      <c r="F17" s="17">
        <v>1918</v>
      </c>
      <c r="G17" s="4">
        <f>F17/B17</f>
        <v>0.3312035917803488</v>
      </c>
    </row>
    <row r="18" spans="1:7" x14ac:dyDescent="0.25">
      <c r="A18" s="1" t="s">
        <v>25</v>
      </c>
      <c r="B18" s="15">
        <v>6103</v>
      </c>
      <c r="C18" s="2">
        <v>223</v>
      </c>
      <c r="D18" s="4">
        <f>C18/F18</f>
        <v>0.13353293413173653</v>
      </c>
      <c r="E18" s="16">
        <v>23</v>
      </c>
      <c r="F18" s="17">
        <v>1670</v>
      </c>
      <c r="G18" s="4">
        <f>F18/B18</f>
        <v>0.27363591676224808</v>
      </c>
    </row>
    <row r="19" spans="1:7" x14ac:dyDescent="0.25">
      <c r="A19" s="1" t="s">
        <v>26</v>
      </c>
      <c r="B19" s="15">
        <v>6063</v>
      </c>
      <c r="C19" s="2">
        <v>224</v>
      </c>
      <c r="D19" s="4">
        <f>C19/F19</f>
        <v>0.15796897038081806</v>
      </c>
      <c r="E19" s="16">
        <v>27</v>
      </c>
      <c r="F19" s="17">
        <v>1418</v>
      </c>
      <c r="G19" s="4">
        <f>F19/B19</f>
        <v>0.23387761834075541</v>
      </c>
    </row>
    <row r="20" spans="1:7" x14ac:dyDescent="0.25">
      <c r="A20" s="1" t="s">
        <v>27</v>
      </c>
      <c r="B20" s="15">
        <v>1178</v>
      </c>
      <c r="C20" s="2">
        <v>15</v>
      </c>
      <c r="D20" s="4">
        <f>C20/F20</f>
        <v>3.8363171355498722E-2</v>
      </c>
      <c r="E20" s="16">
        <v>5</v>
      </c>
      <c r="F20" s="17">
        <v>391</v>
      </c>
      <c r="G20" s="4">
        <f>F20/B20</f>
        <v>0.33191850594227507</v>
      </c>
    </row>
    <row r="21" spans="1:7" x14ac:dyDescent="0.25">
      <c r="A21" s="1" t="s">
        <v>28</v>
      </c>
      <c r="B21" s="15">
        <v>20455</v>
      </c>
      <c r="C21" s="2">
        <v>973</v>
      </c>
      <c r="D21" s="4">
        <f>C21/F21</f>
        <v>0.21347082053532251</v>
      </c>
      <c r="E21" s="16">
        <v>82</v>
      </c>
      <c r="F21" s="17">
        <v>4558</v>
      </c>
      <c r="G21" s="4">
        <f>F21/B21</f>
        <v>0.22283060376436079</v>
      </c>
    </row>
    <row r="22" spans="1:7" x14ac:dyDescent="0.25">
      <c r="A22" s="1" t="s">
        <v>29</v>
      </c>
      <c r="B22" s="15">
        <v>23444</v>
      </c>
      <c r="C22" s="2">
        <v>713</v>
      </c>
      <c r="D22" s="4">
        <f>C22/F22</f>
        <v>0.19866258010587909</v>
      </c>
      <c r="E22" s="16">
        <v>97</v>
      </c>
      <c r="F22" s="17">
        <v>3589</v>
      </c>
      <c r="G22" s="4">
        <f>F22/B22</f>
        <v>0.15308821020303703</v>
      </c>
    </row>
    <row r="23" spans="1:7" x14ac:dyDescent="0.25">
      <c r="A23" s="1" t="s">
        <v>30</v>
      </c>
      <c r="B23" s="15">
        <v>2000</v>
      </c>
      <c r="C23" s="2">
        <v>81</v>
      </c>
      <c r="D23" s="4">
        <f>C23/F23</f>
        <v>0.14210526315789473</v>
      </c>
      <c r="E23" s="16">
        <v>7</v>
      </c>
      <c r="F23" s="17">
        <v>570</v>
      </c>
      <c r="G23" s="4">
        <f>F23/B23</f>
        <v>0.28499999999999998</v>
      </c>
    </row>
    <row r="24" spans="1:7" x14ac:dyDescent="0.25">
      <c r="A24" s="1" t="s">
        <v>31</v>
      </c>
      <c r="B24" s="15">
        <v>12743</v>
      </c>
      <c r="C24" s="2">
        <v>379</v>
      </c>
      <c r="D24" s="4">
        <f>C24/F24</f>
        <v>0.1266288005345807</v>
      </c>
      <c r="E24" s="16">
        <v>47</v>
      </c>
      <c r="F24" s="17">
        <v>2993</v>
      </c>
      <c r="G24" s="4">
        <f>F24/B24</f>
        <v>0.23487404849721416</v>
      </c>
    </row>
    <row r="25" spans="1:7" x14ac:dyDescent="0.25">
      <c r="A25" s="1" t="s">
        <v>32</v>
      </c>
      <c r="B25" s="15">
        <v>4777</v>
      </c>
      <c r="C25" s="2">
        <v>121</v>
      </c>
      <c r="D25" s="4">
        <f>C25/F25</f>
        <v>8.1262592343854939E-2</v>
      </c>
      <c r="E25" s="16">
        <v>11</v>
      </c>
      <c r="F25" s="17">
        <v>1489</v>
      </c>
      <c r="G25" s="4">
        <f>F25/B25</f>
        <v>0.31170190496127276</v>
      </c>
    </row>
    <row r="26" spans="1:7" x14ac:dyDescent="0.25">
      <c r="A26" s="1" t="s">
        <v>33</v>
      </c>
      <c r="B26" s="15">
        <v>74927</v>
      </c>
      <c r="C26" s="2">
        <v>1634</v>
      </c>
      <c r="D26" s="4">
        <f>C26/F26</f>
        <v>0.14416799011822834</v>
      </c>
      <c r="E26" s="16">
        <v>219</v>
      </c>
      <c r="F26" s="17">
        <v>11334</v>
      </c>
      <c r="G26" s="4">
        <f>F26/B26</f>
        <v>0.15126723344054879</v>
      </c>
    </row>
    <row r="27" spans="1:7" x14ac:dyDescent="0.25">
      <c r="A27" s="1" t="s">
        <v>34</v>
      </c>
      <c r="B27" s="15">
        <v>1888</v>
      </c>
      <c r="C27" s="2">
        <v>36</v>
      </c>
      <c r="D27" s="4">
        <f>C27/F27</f>
        <v>6.228373702422145E-2</v>
      </c>
      <c r="E27" s="16">
        <v>12</v>
      </c>
      <c r="F27" s="17">
        <v>578</v>
      </c>
      <c r="G27" s="4">
        <f>F27/B27</f>
        <v>0.30614406779661019</v>
      </c>
    </row>
    <row r="28" spans="1:7" x14ac:dyDescent="0.25">
      <c r="A28" s="1" t="s">
        <v>35</v>
      </c>
      <c r="B28" s="15">
        <v>1838</v>
      </c>
      <c r="C28" s="2">
        <v>84</v>
      </c>
      <c r="D28" s="4">
        <f>C28/F28</f>
        <v>0.12863705972434916</v>
      </c>
      <c r="E28" s="16">
        <v>13</v>
      </c>
      <c r="F28" s="17">
        <v>653</v>
      </c>
      <c r="G28" s="4">
        <f>F28/B28</f>
        <v>0.35527747551686617</v>
      </c>
    </row>
    <row r="29" spans="1:7" x14ac:dyDescent="0.25">
      <c r="A29" s="1" t="s">
        <v>36</v>
      </c>
      <c r="B29" s="15">
        <v>17810</v>
      </c>
      <c r="C29" s="2">
        <v>502</v>
      </c>
      <c r="D29" s="4">
        <f>C29/F29</f>
        <v>0.15921344751030764</v>
      </c>
      <c r="E29" s="16">
        <v>45</v>
      </c>
      <c r="F29" s="17">
        <v>3153</v>
      </c>
      <c r="G29" s="4">
        <f>F29/B29</f>
        <v>0.17703537338573835</v>
      </c>
    </row>
    <row r="30" spans="1:7" x14ac:dyDescent="0.25">
      <c r="A30" s="1" t="s">
        <v>37</v>
      </c>
      <c r="B30" s="15">
        <v>4076</v>
      </c>
      <c r="C30" s="2">
        <v>112</v>
      </c>
      <c r="D30" s="4">
        <f>C30/F30</f>
        <v>0.11078140454995054</v>
      </c>
      <c r="E30" s="16">
        <v>10</v>
      </c>
      <c r="F30" s="17">
        <v>1011</v>
      </c>
      <c r="G30" s="4">
        <f>F30/B30</f>
        <v>0.24803729146221787</v>
      </c>
    </row>
    <row r="31" spans="1:7" x14ac:dyDescent="0.25">
      <c r="A31" s="1" t="s">
        <v>38</v>
      </c>
      <c r="B31" s="15">
        <v>16822</v>
      </c>
      <c r="C31" s="2">
        <v>264</v>
      </c>
      <c r="D31" s="4">
        <f>C31/F31</f>
        <v>0.10312499999999999</v>
      </c>
      <c r="E31" s="16">
        <v>61</v>
      </c>
      <c r="F31" s="17">
        <v>2560</v>
      </c>
      <c r="G31" s="4">
        <f>F31/B31</f>
        <v>0.15218166686481988</v>
      </c>
    </row>
    <row r="32" spans="1:7" x14ac:dyDescent="0.25">
      <c r="A32" s="1" t="s">
        <v>39</v>
      </c>
      <c r="B32" s="15">
        <v>15126</v>
      </c>
      <c r="C32" s="2">
        <v>477</v>
      </c>
      <c r="D32" s="4">
        <f>C32/F32</f>
        <v>0.18129988597491448</v>
      </c>
      <c r="E32" s="16">
        <v>68</v>
      </c>
      <c r="F32" s="17">
        <v>2631</v>
      </c>
      <c r="G32" s="4">
        <f>F32/B32</f>
        <v>0.17393891312971044</v>
      </c>
    </row>
    <row r="33" spans="1:7" x14ac:dyDescent="0.25">
      <c r="A33" s="1" t="s">
        <v>40</v>
      </c>
      <c r="B33" s="15">
        <v>17477</v>
      </c>
      <c r="C33" s="2">
        <v>436</v>
      </c>
      <c r="D33" s="4">
        <f>C33/F33</f>
        <v>0.10649731314118221</v>
      </c>
      <c r="E33" s="16">
        <v>74</v>
      </c>
      <c r="F33" s="17">
        <v>4094</v>
      </c>
      <c r="G33" s="4">
        <f>F33/B33</f>
        <v>0.23425072953023973</v>
      </c>
    </row>
    <row r="34" spans="1:7" x14ac:dyDescent="0.25">
      <c r="A34" s="1" t="s">
        <v>41</v>
      </c>
      <c r="B34" s="15">
        <v>13880</v>
      </c>
      <c r="C34" s="2">
        <v>315</v>
      </c>
      <c r="D34" s="4">
        <f>C34/F34</f>
        <v>0.16728624535315986</v>
      </c>
      <c r="E34" s="16">
        <v>33</v>
      </c>
      <c r="F34" s="18">
        <v>1883</v>
      </c>
      <c r="G34" s="4">
        <f>F34/B34</f>
        <v>0.13566282420749279</v>
      </c>
    </row>
    <row r="35" spans="1:7" x14ac:dyDescent="0.25">
      <c r="A35" s="1" t="s">
        <v>42</v>
      </c>
      <c r="B35" s="15">
        <v>1813</v>
      </c>
      <c r="C35" s="2">
        <v>57</v>
      </c>
      <c r="D35" s="4">
        <f>C35/F35</f>
        <v>8.8098918083462138E-2</v>
      </c>
      <c r="E35" s="16">
        <v>37</v>
      </c>
      <c r="F35" s="17">
        <v>647</v>
      </c>
      <c r="G35" s="4">
        <f>F35/B35</f>
        <v>0.35686707115278543</v>
      </c>
    </row>
    <row r="36" spans="1:7" x14ac:dyDescent="0.25">
      <c r="A36" s="1" t="s">
        <v>43</v>
      </c>
      <c r="B36" s="15">
        <v>1953</v>
      </c>
      <c r="C36" s="2">
        <v>68</v>
      </c>
      <c r="D36" s="4">
        <f>C36/F36</f>
        <v>0.13152804642166344</v>
      </c>
      <c r="E36" s="16">
        <v>5</v>
      </c>
      <c r="F36" s="17">
        <v>517</v>
      </c>
      <c r="G36" s="4">
        <f>F36/B36</f>
        <v>0.26472094214029696</v>
      </c>
    </row>
    <row r="37" spans="1:7" x14ac:dyDescent="0.25">
      <c r="A37" s="1" t="s">
        <v>44</v>
      </c>
      <c r="B37" s="15">
        <v>3358</v>
      </c>
      <c r="C37" s="2">
        <v>299</v>
      </c>
      <c r="D37" s="4">
        <f>C37/F37</f>
        <v>0.27557603686635945</v>
      </c>
      <c r="E37" s="16">
        <v>22</v>
      </c>
      <c r="F37" s="17">
        <v>1085</v>
      </c>
      <c r="G37" s="4">
        <f>F37/B37</f>
        <v>0.32310899344848126</v>
      </c>
    </row>
    <row r="38" spans="1:7" x14ac:dyDescent="0.25">
      <c r="A38" s="1" t="s">
        <v>45</v>
      </c>
      <c r="B38" s="15">
        <v>2903</v>
      </c>
      <c r="C38" s="2">
        <v>202</v>
      </c>
      <c r="D38" s="4">
        <f>C38/F38</f>
        <v>0.23990498812351543</v>
      </c>
      <c r="E38" s="16">
        <v>17</v>
      </c>
      <c r="F38" s="17">
        <v>842</v>
      </c>
      <c r="G38" s="4">
        <f>F38/B38</f>
        <v>0.29004478126076472</v>
      </c>
    </row>
    <row r="39" spans="1:7" x14ac:dyDescent="0.25">
      <c r="A39" s="1" t="s">
        <v>46</v>
      </c>
      <c r="B39" s="15">
        <v>924</v>
      </c>
      <c r="C39" s="2">
        <v>66</v>
      </c>
      <c r="D39" s="4">
        <f>C39/F39</f>
        <v>0.18435754189944134</v>
      </c>
      <c r="E39" s="16">
        <v>2</v>
      </c>
      <c r="F39" s="17">
        <v>358</v>
      </c>
      <c r="G39" s="4">
        <f>F39/B39</f>
        <v>0.38744588744588743</v>
      </c>
    </row>
    <row r="40" spans="1:7" x14ac:dyDescent="0.25">
      <c r="A40" s="1" t="s">
        <v>47</v>
      </c>
      <c r="B40" s="15">
        <v>4920</v>
      </c>
      <c r="C40" s="2">
        <v>186</v>
      </c>
      <c r="D40" s="4">
        <f>C40/F40</f>
        <v>0.16131830008673026</v>
      </c>
      <c r="E40" s="16">
        <v>19</v>
      </c>
      <c r="F40" s="17">
        <v>1153</v>
      </c>
      <c r="G40" s="4">
        <f>F40/B40</f>
        <v>0.23434959349593495</v>
      </c>
    </row>
    <row r="41" spans="1:7" x14ac:dyDescent="0.25">
      <c r="A41" s="1" t="s">
        <v>48</v>
      </c>
      <c r="B41" s="15">
        <v>1299</v>
      </c>
      <c r="C41" s="2">
        <v>112</v>
      </c>
      <c r="D41" s="4">
        <f>C41/F41</f>
        <v>0.30684931506849317</v>
      </c>
      <c r="E41" s="16">
        <v>6</v>
      </c>
      <c r="F41" s="17">
        <v>365</v>
      </c>
      <c r="G41" s="4">
        <f>F41/B41</f>
        <v>0.28098537336412627</v>
      </c>
    </row>
    <row r="42" spans="1:7" x14ac:dyDescent="0.25">
      <c r="A42" s="1" t="s">
        <v>49</v>
      </c>
      <c r="B42" s="15">
        <v>4186</v>
      </c>
      <c r="C42" s="2">
        <v>91</v>
      </c>
      <c r="D42" s="4">
        <f>C42/F42</f>
        <v>7.7910958904109595E-2</v>
      </c>
      <c r="E42" s="16">
        <v>22</v>
      </c>
      <c r="F42" s="17">
        <v>1168</v>
      </c>
      <c r="G42" s="4">
        <f>F42/B42</f>
        <v>0.27902532250358336</v>
      </c>
    </row>
    <row r="43" spans="1:7" x14ac:dyDescent="0.25">
      <c r="A43" s="1" t="s">
        <v>50</v>
      </c>
      <c r="B43" s="15">
        <v>21380</v>
      </c>
      <c r="C43" s="5">
        <v>1514</v>
      </c>
      <c r="D43" s="4">
        <f>C43/F43</f>
        <v>0.25849410961242958</v>
      </c>
      <c r="E43" s="16">
        <v>70</v>
      </c>
      <c r="F43" s="17">
        <v>5857</v>
      </c>
      <c r="G43" s="4">
        <f>F43/B43</f>
        <v>0.27394761459307765</v>
      </c>
    </row>
    <row r="44" spans="1:7" x14ac:dyDescent="0.25">
      <c r="A44" s="1" t="s">
        <v>51</v>
      </c>
      <c r="B44" s="15">
        <v>2380</v>
      </c>
      <c r="C44" s="2">
        <v>68</v>
      </c>
      <c r="D44" s="4">
        <f>C44/F44</f>
        <v>0.12592592592592591</v>
      </c>
      <c r="E44" s="16">
        <v>13</v>
      </c>
      <c r="F44" s="17">
        <v>540</v>
      </c>
      <c r="G44" s="4">
        <f>F44/B44</f>
        <v>0.22689075630252101</v>
      </c>
    </row>
    <row r="45" spans="1:7" x14ac:dyDescent="0.25">
      <c r="A45" s="1" t="s">
        <v>52</v>
      </c>
      <c r="B45" s="15">
        <v>1394</v>
      </c>
      <c r="C45" s="2">
        <v>46</v>
      </c>
      <c r="D45" s="4">
        <f>C45/F45</f>
        <v>0.11274509803921569</v>
      </c>
      <c r="E45" s="16">
        <v>13</v>
      </c>
      <c r="F45" s="17">
        <v>408</v>
      </c>
      <c r="G45" s="4">
        <f>F45/B45</f>
        <v>0.29268292682926828</v>
      </c>
    </row>
    <row r="46" spans="1:7" x14ac:dyDescent="0.25">
      <c r="A46" s="1" t="s">
        <v>53</v>
      </c>
      <c r="B46" s="15">
        <v>8776</v>
      </c>
      <c r="C46" s="2">
        <v>293</v>
      </c>
      <c r="D46" s="4">
        <f>C46/F46</f>
        <v>0.16591166477916194</v>
      </c>
      <c r="E46" s="16">
        <v>19</v>
      </c>
      <c r="F46" s="17">
        <v>1766</v>
      </c>
      <c r="G46" s="4">
        <f>F46/B46</f>
        <v>0.2012306289881495</v>
      </c>
    </row>
    <row r="47" spans="1:7" x14ac:dyDescent="0.25">
      <c r="A47" s="1" t="s">
        <v>54</v>
      </c>
      <c r="B47" s="15">
        <v>12861</v>
      </c>
      <c r="C47" s="2">
        <v>107</v>
      </c>
      <c r="D47" s="4">
        <f>C47/F47</f>
        <v>4.9399815327793167E-2</v>
      </c>
      <c r="E47" s="16">
        <v>29</v>
      </c>
      <c r="F47" s="17">
        <v>2166</v>
      </c>
      <c r="G47" s="4">
        <f>F47/B47</f>
        <v>0.16841614182411943</v>
      </c>
    </row>
    <row r="48" spans="1:7" s="8" customFormat="1" x14ac:dyDescent="0.25">
      <c r="A48" s="6" t="s">
        <v>0</v>
      </c>
      <c r="B48" s="7" t="s">
        <v>1</v>
      </c>
      <c r="C48" s="7" t="s">
        <v>2</v>
      </c>
      <c r="D48" s="7" t="s">
        <v>3</v>
      </c>
      <c r="E48" s="11" t="s">
        <v>4</v>
      </c>
      <c r="F48" s="11" t="s">
        <v>5</v>
      </c>
      <c r="G48" s="7" t="s">
        <v>3</v>
      </c>
    </row>
    <row r="49" spans="1:7" s="8" customFormat="1" x14ac:dyDescent="0.25">
      <c r="A49" s="6"/>
      <c r="B49" s="7" t="s">
        <v>6</v>
      </c>
      <c r="C49" s="7" t="s">
        <v>6</v>
      </c>
      <c r="D49" s="7" t="s">
        <v>7</v>
      </c>
      <c r="E49" s="11" t="s">
        <v>8</v>
      </c>
      <c r="F49" s="11" t="s">
        <v>9</v>
      </c>
      <c r="G49" s="7" t="s">
        <v>10</v>
      </c>
    </row>
    <row r="50" spans="1:7" x14ac:dyDescent="0.25">
      <c r="A50" s="1"/>
      <c r="B50" s="2"/>
      <c r="C50" s="2"/>
      <c r="D50" s="2"/>
      <c r="E50" s="12"/>
      <c r="F50" s="12"/>
      <c r="G50" s="2"/>
    </row>
    <row r="51" spans="1:7" x14ac:dyDescent="0.25">
      <c r="A51" s="1" t="s">
        <v>55</v>
      </c>
      <c r="B51" s="15">
        <v>2271</v>
      </c>
      <c r="C51" s="2">
        <v>69</v>
      </c>
      <c r="D51" s="4">
        <f>C51/F51</f>
        <v>0.15265486725663716</v>
      </c>
      <c r="E51" s="16">
        <v>9</v>
      </c>
      <c r="F51" s="17">
        <v>452</v>
      </c>
      <c r="G51" s="4">
        <f>F51/B51</f>
        <v>0.19903126376045796</v>
      </c>
    </row>
    <row r="52" spans="1:7" x14ac:dyDescent="0.25">
      <c r="A52" s="1" t="s">
        <v>56</v>
      </c>
      <c r="B52" s="15">
        <v>377617</v>
      </c>
      <c r="C52" s="5">
        <v>20843</v>
      </c>
      <c r="D52" s="4">
        <f>C52/F52</f>
        <v>0.29751063404607608</v>
      </c>
      <c r="E52" s="16">
        <v>986</v>
      </c>
      <c r="F52" s="17">
        <v>70058</v>
      </c>
      <c r="G52" s="4">
        <f>F52/B52</f>
        <v>0.18552660499924525</v>
      </c>
    </row>
    <row r="53" spans="1:7" x14ac:dyDescent="0.25">
      <c r="A53" s="1" t="s">
        <v>57</v>
      </c>
      <c r="B53" s="15">
        <v>2099</v>
      </c>
      <c r="C53" s="2">
        <v>117</v>
      </c>
      <c r="D53" s="4">
        <f>C53/F53</f>
        <v>0.17333333333333334</v>
      </c>
      <c r="E53" s="16">
        <v>26</v>
      </c>
      <c r="F53" s="17">
        <v>675</v>
      </c>
      <c r="G53" s="4">
        <f>F53/B53</f>
        <v>0.32158170557408289</v>
      </c>
    </row>
    <row r="54" spans="1:7" x14ac:dyDescent="0.25">
      <c r="A54" s="1" t="s">
        <v>58</v>
      </c>
      <c r="B54" s="15">
        <v>5541</v>
      </c>
      <c r="C54" s="2">
        <v>188</v>
      </c>
      <c r="D54" s="4">
        <f>C54/F54</f>
        <v>0.12207792207792208</v>
      </c>
      <c r="E54" s="16">
        <v>13</v>
      </c>
      <c r="F54" s="17">
        <v>1540</v>
      </c>
      <c r="G54" s="4">
        <f>F54/B54</f>
        <v>0.27792817181014257</v>
      </c>
    </row>
    <row r="55" spans="1:7" x14ac:dyDescent="0.25">
      <c r="A55" s="1" t="s">
        <v>59</v>
      </c>
      <c r="B55" s="15">
        <v>1585</v>
      </c>
      <c r="C55" s="2">
        <v>40</v>
      </c>
      <c r="D55" s="4">
        <f>C55/F55</f>
        <v>7.1174377224199295E-2</v>
      </c>
      <c r="E55" s="16">
        <v>7</v>
      </c>
      <c r="F55" s="17">
        <v>562</v>
      </c>
      <c r="G55" s="4">
        <f>F55/B55</f>
        <v>0.35457413249211356</v>
      </c>
    </row>
    <row r="56" spans="1:7" x14ac:dyDescent="0.25">
      <c r="A56" s="1" t="s">
        <v>60</v>
      </c>
      <c r="B56" s="15">
        <v>15948</v>
      </c>
      <c r="C56" s="2">
        <v>146</v>
      </c>
      <c r="D56" s="4">
        <f>C56/F56</f>
        <v>7.8918918918918918E-2</v>
      </c>
      <c r="E56" s="16">
        <v>41</v>
      </c>
      <c r="F56" s="17">
        <v>1850</v>
      </c>
      <c r="G56" s="4">
        <f>F56/B56</f>
        <v>0.11600200652119388</v>
      </c>
    </row>
    <row r="57" spans="1:7" x14ac:dyDescent="0.25">
      <c r="A57" s="1" t="s">
        <v>61</v>
      </c>
      <c r="B57" s="15">
        <v>1312</v>
      </c>
      <c r="C57" s="2">
        <v>76</v>
      </c>
      <c r="D57" s="4">
        <f>C57/F57</f>
        <v>0.18536585365853658</v>
      </c>
      <c r="E57" s="16">
        <v>9</v>
      </c>
      <c r="F57" s="17">
        <v>410</v>
      </c>
      <c r="G57" s="4">
        <f>F57/B57</f>
        <v>0.3125</v>
      </c>
    </row>
    <row r="58" spans="1:7" x14ac:dyDescent="0.25">
      <c r="A58" s="1" t="s">
        <v>62</v>
      </c>
      <c r="B58" s="15">
        <v>46635</v>
      </c>
      <c r="C58" s="5">
        <v>712</v>
      </c>
      <c r="D58" s="4">
        <f>C58/F58</f>
        <v>0.11443265830922533</v>
      </c>
      <c r="E58" s="16">
        <v>73</v>
      </c>
      <c r="F58" s="17">
        <v>6222</v>
      </c>
      <c r="G58" s="4">
        <f>F58/B58</f>
        <v>0.13341910582180766</v>
      </c>
    </row>
    <row r="59" spans="1:7" x14ac:dyDescent="0.25">
      <c r="A59" s="1" t="s">
        <v>63</v>
      </c>
      <c r="B59" s="15">
        <v>2166</v>
      </c>
      <c r="C59" s="2">
        <v>80</v>
      </c>
      <c r="D59" s="4">
        <f>C59/F59</f>
        <v>0.13179571663920922</v>
      </c>
      <c r="E59" s="16">
        <v>9</v>
      </c>
      <c r="F59" s="17">
        <v>607</v>
      </c>
      <c r="G59" s="4">
        <f>F59/B59</f>
        <v>0.28024007386888272</v>
      </c>
    </row>
    <row r="60" spans="1:7" x14ac:dyDescent="0.25">
      <c r="A60" s="1" t="s">
        <v>64</v>
      </c>
      <c r="B60" s="15">
        <v>7266</v>
      </c>
      <c r="C60" s="2">
        <v>131</v>
      </c>
      <c r="D60" s="4">
        <f>C60/F60</f>
        <v>0.10155038759689923</v>
      </c>
      <c r="E60" s="16">
        <v>55</v>
      </c>
      <c r="F60" s="17">
        <v>1290</v>
      </c>
      <c r="G60" s="4">
        <f>F60/B60</f>
        <v>0.17753922378199835</v>
      </c>
    </row>
    <row r="61" spans="1:7" x14ac:dyDescent="0.25">
      <c r="A61" s="1" t="s">
        <v>65</v>
      </c>
      <c r="B61" s="15">
        <v>1769</v>
      </c>
      <c r="C61" s="2">
        <v>166</v>
      </c>
      <c r="D61" s="4">
        <f>C61/F61</f>
        <v>0.23249299719887956</v>
      </c>
      <c r="E61" s="16">
        <v>13</v>
      </c>
      <c r="F61" s="17">
        <v>714</v>
      </c>
      <c r="G61" s="4">
        <f>F61/B61</f>
        <v>0.40361786319954779</v>
      </c>
    </row>
    <row r="62" spans="1:7" x14ac:dyDescent="0.25">
      <c r="A62" s="1" t="s">
        <v>66</v>
      </c>
      <c r="B62" s="15">
        <v>19284</v>
      </c>
      <c r="C62" s="5">
        <v>637</v>
      </c>
      <c r="D62" s="4">
        <f>C62/F62</f>
        <v>0.20675105485232068</v>
      </c>
      <c r="E62" s="16">
        <v>23</v>
      </c>
      <c r="F62" s="17">
        <v>3081</v>
      </c>
      <c r="G62" s="4">
        <f>F62/B62</f>
        <v>0.15976975731176105</v>
      </c>
    </row>
    <row r="63" spans="1:7" x14ac:dyDescent="0.25">
      <c r="A63" s="1" t="s">
        <v>67</v>
      </c>
      <c r="B63" s="15">
        <v>7700</v>
      </c>
      <c r="C63" s="2">
        <v>148</v>
      </c>
      <c r="D63" s="4">
        <f>C63/F63</f>
        <v>7.020872865275142E-2</v>
      </c>
      <c r="E63" s="16">
        <v>25</v>
      </c>
      <c r="F63" s="17">
        <v>2108</v>
      </c>
      <c r="G63" s="4">
        <f>F63/B63</f>
        <v>0.27376623376623377</v>
      </c>
    </row>
    <row r="64" spans="1:7" x14ac:dyDescent="0.25">
      <c r="A64" s="1" t="s">
        <v>68</v>
      </c>
      <c r="B64" s="15">
        <v>6315</v>
      </c>
      <c r="C64" s="2">
        <v>392</v>
      </c>
      <c r="D64" s="4">
        <f>C64/F64</f>
        <v>0.26291079812206575</v>
      </c>
      <c r="E64" s="16">
        <v>34</v>
      </c>
      <c r="F64" s="17">
        <v>1491</v>
      </c>
      <c r="G64" s="4">
        <f>F64/B64</f>
        <v>0.23610451306413302</v>
      </c>
    </row>
    <row r="65" spans="1:7" x14ac:dyDescent="0.25">
      <c r="A65" s="1" t="s">
        <v>69</v>
      </c>
      <c r="B65" s="15">
        <v>15920</v>
      </c>
      <c r="C65" s="2">
        <v>565</v>
      </c>
      <c r="D65" s="4">
        <f>C65/F65</f>
        <v>9.773395606296488E-2</v>
      </c>
      <c r="E65" s="16">
        <v>73</v>
      </c>
      <c r="F65" s="17">
        <v>5781</v>
      </c>
      <c r="G65" s="4">
        <f>F65/B65</f>
        <v>0.36312814070351757</v>
      </c>
    </row>
    <row r="66" spans="1:7" x14ac:dyDescent="0.25">
      <c r="A66" s="1" t="s">
        <v>70</v>
      </c>
      <c r="B66" s="15">
        <v>3151</v>
      </c>
      <c r="C66" s="2">
        <v>134</v>
      </c>
      <c r="D66" s="4">
        <f>C66/F66</f>
        <v>0.16645962732919253</v>
      </c>
      <c r="E66" s="16">
        <v>19</v>
      </c>
      <c r="F66" s="17">
        <v>805</v>
      </c>
      <c r="G66" s="4">
        <f>F66/B66</f>
        <v>0.25547445255474455</v>
      </c>
    </row>
    <row r="67" spans="1:7" x14ac:dyDescent="0.25">
      <c r="A67" s="1" t="s">
        <v>71</v>
      </c>
      <c r="B67" s="15">
        <v>20964</v>
      </c>
      <c r="C67" s="5">
        <f>121+112+552</f>
        <v>785</v>
      </c>
      <c r="D67" s="4">
        <f>C67/F67</f>
        <v>0.18793392386880536</v>
      </c>
      <c r="E67" s="16">
        <v>76</v>
      </c>
      <c r="F67" s="17">
        <v>4177</v>
      </c>
      <c r="G67" s="4">
        <f>F67/B67</f>
        <v>0.19924632703682504</v>
      </c>
    </row>
    <row r="68" spans="1:7" x14ac:dyDescent="0.25">
      <c r="A68" s="1" t="s">
        <v>72</v>
      </c>
      <c r="B68" s="15">
        <v>4144</v>
      </c>
      <c r="C68" s="2">
        <f>64+13+46</f>
        <v>123</v>
      </c>
      <c r="D68" s="4">
        <f>C68/F68</f>
        <v>0.12866108786610878</v>
      </c>
      <c r="E68" s="16">
        <v>17</v>
      </c>
      <c r="F68" s="17">
        <v>956</v>
      </c>
      <c r="G68" s="4">
        <f>F68/B68</f>
        <v>0.23069498069498071</v>
      </c>
    </row>
    <row r="69" spans="1:7" x14ac:dyDescent="0.25">
      <c r="A69" s="1" t="s">
        <v>73</v>
      </c>
      <c r="B69" s="15">
        <v>18977</v>
      </c>
      <c r="C69" s="2">
        <v>439</v>
      </c>
      <c r="D69" s="4">
        <f>C69/F69</f>
        <v>0.10882498760535449</v>
      </c>
      <c r="E69" s="16">
        <v>38</v>
      </c>
      <c r="F69" s="17">
        <v>4034</v>
      </c>
      <c r="G69" s="4">
        <f>F69/B69</f>
        <v>0.21257311482320704</v>
      </c>
    </row>
    <row r="70" spans="1:7" x14ac:dyDescent="0.25">
      <c r="A70" s="1" t="s">
        <v>74</v>
      </c>
      <c r="B70" s="15">
        <v>3829</v>
      </c>
      <c r="C70" s="2">
        <v>448</v>
      </c>
      <c r="D70" s="4">
        <f>C70/F70</f>
        <v>0.4007155635062612</v>
      </c>
      <c r="E70" s="16">
        <v>17</v>
      </c>
      <c r="F70" s="17">
        <v>1118</v>
      </c>
      <c r="G70" s="4">
        <f>F70/B70</f>
        <v>0.29198224079394097</v>
      </c>
    </row>
    <row r="71" spans="1:7" x14ac:dyDescent="0.25">
      <c r="A71" s="1" t="s">
        <v>75</v>
      </c>
      <c r="B71" s="15">
        <v>1941</v>
      </c>
      <c r="C71" s="2">
        <v>82</v>
      </c>
      <c r="D71" s="4">
        <f>C71/F71</f>
        <v>0.17012448132780084</v>
      </c>
      <c r="E71" s="16">
        <v>13</v>
      </c>
      <c r="F71" s="17">
        <v>482</v>
      </c>
      <c r="G71" s="4">
        <f>F71/B71</f>
        <v>0.24832560535806286</v>
      </c>
    </row>
    <row r="72" spans="1:7" x14ac:dyDescent="0.25">
      <c r="A72" s="1" t="s">
        <v>76</v>
      </c>
      <c r="B72" s="15">
        <v>7196</v>
      </c>
      <c r="C72" s="2">
        <v>138</v>
      </c>
      <c r="D72" s="4">
        <f>C72/F72</f>
        <v>8.2045184304399527E-2</v>
      </c>
      <c r="E72" s="16">
        <v>18</v>
      </c>
      <c r="F72" s="17">
        <v>1682</v>
      </c>
      <c r="G72" s="4">
        <f>F72/B72</f>
        <v>0.23374096720400223</v>
      </c>
    </row>
    <row r="73" spans="1:7" x14ac:dyDescent="0.25">
      <c r="A73" s="1" t="s">
        <v>77</v>
      </c>
      <c r="B73" s="15">
        <v>11241</v>
      </c>
      <c r="C73" s="2">
        <v>146</v>
      </c>
      <c r="D73" s="4">
        <f>C73/F73</f>
        <v>7.2063178677196443E-2</v>
      </c>
      <c r="E73" s="16">
        <v>29</v>
      </c>
      <c r="F73" s="17">
        <v>2026</v>
      </c>
      <c r="G73" s="4">
        <f>F73/B73</f>
        <v>0.18023307534916821</v>
      </c>
    </row>
    <row r="74" spans="1:7" x14ac:dyDescent="0.25">
      <c r="A74" s="1" t="s">
        <v>78</v>
      </c>
      <c r="B74" s="15">
        <v>2021</v>
      </c>
      <c r="C74" s="2">
        <v>86</v>
      </c>
      <c r="D74" s="4">
        <f>C74/F74</f>
        <v>0.18655097613882862</v>
      </c>
      <c r="E74" s="16">
        <v>21</v>
      </c>
      <c r="F74" s="17">
        <v>461</v>
      </c>
      <c r="G74" s="4">
        <f>F74/B74</f>
        <v>0.2281048985650668</v>
      </c>
    </row>
    <row r="75" spans="1:7" x14ac:dyDescent="0.25">
      <c r="A75" s="1" t="s">
        <v>79</v>
      </c>
      <c r="B75" s="15">
        <v>3173</v>
      </c>
      <c r="C75" s="2">
        <v>120</v>
      </c>
      <c r="D75" s="4">
        <f>C75/F75</f>
        <v>0.12779552715654952</v>
      </c>
      <c r="E75" s="16">
        <v>19</v>
      </c>
      <c r="F75" s="17">
        <v>939</v>
      </c>
      <c r="G75" s="4">
        <f>F75/B75</f>
        <v>0.29593444689568232</v>
      </c>
    </row>
    <row r="76" spans="1:7" x14ac:dyDescent="0.25">
      <c r="A76" s="1" t="s">
        <v>80</v>
      </c>
      <c r="B76" s="15">
        <v>10325</v>
      </c>
      <c r="C76" s="2">
        <v>148</v>
      </c>
      <c r="D76" s="4">
        <f>C76/F76</f>
        <v>6.7242162653339391E-2</v>
      </c>
      <c r="E76" s="16">
        <v>25</v>
      </c>
      <c r="F76" s="17">
        <v>2201</v>
      </c>
      <c r="G76" s="4">
        <f>F76/B76</f>
        <v>0.21317191283292977</v>
      </c>
    </row>
    <row r="77" spans="1:7" x14ac:dyDescent="0.25">
      <c r="A77" s="1" t="s">
        <v>81</v>
      </c>
      <c r="B77" s="15">
        <v>2804</v>
      </c>
      <c r="C77" s="2">
        <v>87</v>
      </c>
      <c r="D77" s="4">
        <f>C77/F77</f>
        <v>0.12682215743440234</v>
      </c>
      <c r="E77" s="16">
        <v>5</v>
      </c>
      <c r="F77" s="17">
        <v>686</v>
      </c>
      <c r="G77" s="4">
        <f>F77/B77</f>
        <v>0.24465049928673324</v>
      </c>
    </row>
    <row r="78" spans="1:7" x14ac:dyDescent="0.25">
      <c r="A78" s="1" t="s">
        <v>82</v>
      </c>
      <c r="B78" s="15">
        <v>4344</v>
      </c>
      <c r="C78" s="2">
        <v>218</v>
      </c>
      <c r="D78" s="4">
        <f>C78/F78</f>
        <v>0.13911933631142309</v>
      </c>
      <c r="E78" s="16">
        <v>22</v>
      </c>
      <c r="F78" s="17">
        <v>1567</v>
      </c>
      <c r="G78" s="4">
        <f>F78/B78</f>
        <v>0.36072744014732966</v>
      </c>
    </row>
    <row r="79" spans="1:7" x14ac:dyDescent="0.25">
      <c r="A79" s="1" t="s">
        <v>83</v>
      </c>
      <c r="B79" s="15">
        <v>3933</v>
      </c>
      <c r="C79" s="2">
        <v>237</v>
      </c>
      <c r="D79" s="4">
        <f>C79/F79</f>
        <v>0.23280943025540274</v>
      </c>
      <c r="E79" s="16">
        <v>14</v>
      </c>
      <c r="F79" s="17">
        <v>1018</v>
      </c>
      <c r="G79" s="4">
        <f>F79/B79</f>
        <v>0.25883549453343502</v>
      </c>
    </row>
    <row r="80" spans="1:7" x14ac:dyDescent="0.25">
      <c r="A80" s="1" t="s">
        <v>84</v>
      </c>
      <c r="B80" s="15">
        <v>3693</v>
      </c>
      <c r="C80" s="2">
        <v>71</v>
      </c>
      <c r="D80" s="4">
        <f>C80/F80</f>
        <v>6.7107750472589794E-2</v>
      </c>
      <c r="E80" s="16">
        <v>25</v>
      </c>
      <c r="F80" s="17">
        <v>1058</v>
      </c>
      <c r="G80" s="4">
        <f>F80/B80</f>
        <v>0.28648795017600864</v>
      </c>
    </row>
    <row r="81" spans="1:7" x14ac:dyDescent="0.25">
      <c r="A81" s="1" t="s">
        <v>85</v>
      </c>
      <c r="B81" s="15">
        <v>13844</v>
      </c>
      <c r="C81" s="2">
        <v>274</v>
      </c>
      <c r="D81" s="4">
        <f>C81/F81</f>
        <v>8.3997547516860824E-2</v>
      </c>
      <c r="E81" s="16">
        <v>75</v>
      </c>
      <c r="F81" s="17">
        <v>3262</v>
      </c>
      <c r="G81" s="4">
        <f>F81/B81</f>
        <v>0.23562554175093903</v>
      </c>
    </row>
    <row r="82" spans="1:7" x14ac:dyDescent="0.25">
      <c r="A82" s="1" t="s">
        <v>86</v>
      </c>
      <c r="B82" s="15">
        <v>5991</v>
      </c>
      <c r="C82" s="2">
        <v>208</v>
      </c>
      <c r="D82" s="4">
        <f>C82/F82</f>
        <v>0.12792127921279212</v>
      </c>
      <c r="E82" s="16">
        <v>6</v>
      </c>
      <c r="F82" s="17">
        <v>1626</v>
      </c>
      <c r="G82" s="4">
        <f>F82/B82</f>
        <v>0.27140711066599899</v>
      </c>
    </row>
    <row r="83" spans="1:7" x14ac:dyDescent="0.25">
      <c r="A83" s="1" t="s">
        <v>87</v>
      </c>
      <c r="B83" s="15">
        <v>2008</v>
      </c>
      <c r="C83" s="2">
        <v>135</v>
      </c>
      <c r="D83" s="4">
        <f>C83/F83</f>
        <v>0.18169582772543741</v>
      </c>
      <c r="E83" s="16">
        <v>10</v>
      </c>
      <c r="F83" s="17">
        <v>743</v>
      </c>
      <c r="G83" s="4">
        <f>F83/B83</f>
        <v>0.3700199203187251</v>
      </c>
    </row>
    <row r="84" spans="1:7" x14ac:dyDescent="0.25">
      <c r="A84" s="1" t="s">
        <v>88</v>
      </c>
      <c r="B84" s="15">
        <v>40931</v>
      </c>
      <c r="C84" s="5">
        <v>1298</v>
      </c>
      <c r="D84" s="4">
        <f>C84/F84</f>
        <v>0.16848390446521289</v>
      </c>
      <c r="E84" s="16">
        <v>160</v>
      </c>
      <c r="F84" s="17">
        <v>7704</v>
      </c>
      <c r="G84" s="4">
        <f>F84/B84</f>
        <v>0.18821919816276172</v>
      </c>
    </row>
    <row r="85" spans="1:7" x14ac:dyDescent="0.25">
      <c r="A85" s="1" t="s">
        <v>89</v>
      </c>
      <c r="B85" s="15">
        <v>3760</v>
      </c>
      <c r="C85" s="2">
        <v>215</v>
      </c>
      <c r="D85" s="4">
        <f>C85/F85</f>
        <v>0.17022961203483769</v>
      </c>
      <c r="E85" s="16">
        <v>51</v>
      </c>
      <c r="F85" s="17">
        <v>1263</v>
      </c>
      <c r="G85" s="4">
        <f>F85/B85</f>
        <v>0.33590425531914891</v>
      </c>
    </row>
    <row r="86" spans="1:7" x14ac:dyDescent="0.25">
      <c r="A86" s="1" t="s">
        <v>90</v>
      </c>
      <c r="B86" s="15">
        <v>5933</v>
      </c>
      <c r="C86" s="2">
        <v>235</v>
      </c>
      <c r="D86" s="4">
        <f>C86/F86</f>
        <v>0.13291855203619909</v>
      </c>
      <c r="E86" s="16">
        <v>43</v>
      </c>
      <c r="F86" s="17">
        <v>1768</v>
      </c>
      <c r="G86" s="4">
        <f>F86/B86</f>
        <v>0.29799426934097423</v>
      </c>
    </row>
    <row r="87" spans="1:7" x14ac:dyDescent="0.25">
      <c r="A87" s="1" t="s">
        <v>91</v>
      </c>
      <c r="B87" s="15">
        <v>33077</v>
      </c>
      <c r="C87" s="5">
        <v>1494</v>
      </c>
      <c r="D87" s="4">
        <f>C87/F87</f>
        <v>0.26635763950793367</v>
      </c>
      <c r="E87" s="16">
        <v>80</v>
      </c>
      <c r="F87" s="17">
        <v>5609</v>
      </c>
      <c r="G87" s="4">
        <f>F87/B87</f>
        <v>0.16957402424645523</v>
      </c>
    </row>
    <row r="88" spans="1:7" x14ac:dyDescent="0.25">
      <c r="A88" s="1" t="s">
        <v>92</v>
      </c>
      <c r="B88" s="15">
        <v>3315</v>
      </c>
      <c r="C88" s="2">
        <v>64</v>
      </c>
      <c r="D88" s="4">
        <f>C88/F88</f>
        <v>6.2317429406037003E-2</v>
      </c>
      <c r="E88" s="16">
        <v>28</v>
      </c>
      <c r="F88" s="17">
        <v>1027</v>
      </c>
      <c r="G88" s="4">
        <f>F88/B88</f>
        <v>0.30980392156862746</v>
      </c>
    </row>
    <row r="89" spans="1:7" x14ac:dyDescent="0.25">
      <c r="A89" s="1" t="s">
        <v>93</v>
      </c>
      <c r="B89" s="15">
        <v>2298</v>
      </c>
      <c r="C89" s="2">
        <v>100</v>
      </c>
      <c r="D89" s="4">
        <f>C89/F89</f>
        <v>0.16666666666666666</v>
      </c>
      <c r="E89" s="16">
        <v>6</v>
      </c>
      <c r="F89" s="17">
        <v>600</v>
      </c>
      <c r="G89" s="4">
        <f>F89/B89</f>
        <v>0.26109660574412535</v>
      </c>
    </row>
    <row r="90" spans="1:7" x14ac:dyDescent="0.25">
      <c r="A90" s="1" t="s">
        <v>94</v>
      </c>
      <c r="B90" s="15">
        <v>4385</v>
      </c>
      <c r="C90" s="2">
        <v>159</v>
      </c>
      <c r="D90" s="4">
        <f>C90/F90</f>
        <v>0.11018711018711019</v>
      </c>
      <c r="E90" s="16">
        <v>23</v>
      </c>
      <c r="F90" s="17">
        <v>1443</v>
      </c>
      <c r="G90" s="4">
        <f>F90/B90</f>
        <v>0.32907639680729761</v>
      </c>
    </row>
    <row r="91" spans="1:7" x14ac:dyDescent="0.25">
      <c r="A91" s="1" t="s">
        <v>95</v>
      </c>
      <c r="B91" s="15">
        <v>34625</v>
      </c>
      <c r="C91" s="5">
        <v>1386</v>
      </c>
      <c r="D91" s="4">
        <f>C91/F91</f>
        <v>0.16680707666385847</v>
      </c>
      <c r="E91" s="16">
        <v>108</v>
      </c>
      <c r="F91" s="17">
        <v>8309</v>
      </c>
      <c r="G91" s="4">
        <f>F91/B91</f>
        <v>0.239971119133574</v>
      </c>
    </row>
    <row r="92" spans="1:7" x14ac:dyDescent="0.25">
      <c r="A92" s="1" t="s">
        <v>96</v>
      </c>
      <c r="B92" s="15">
        <v>3112</v>
      </c>
      <c r="C92" s="2">
        <v>155</v>
      </c>
      <c r="D92" s="4">
        <f>C92/F92</f>
        <v>0.18452380952380953</v>
      </c>
      <c r="E92" s="16">
        <v>18</v>
      </c>
      <c r="F92" s="17">
        <v>840</v>
      </c>
      <c r="G92" s="4">
        <f>F92/B92</f>
        <v>0.26992287917737789</v>
      </c>
    </row>
    <row r="93" spans="1:7" x14ac:dyDescent="0.25">
      <c r="A93" s="1" t="s">
        <v>97</v>
      </c>
      <c r="B93" s="15">
        <v>273398</v>
      </c>
      <c r="C93" s="5">
        <f>3333+2498+5701+15</f>
        <v>11547</v>
      </c>
      <c r="D93" s="4">
        <f>C93/F93</f>
        <v>0.21953306209361573</v>
      </c>
      <c r="E93" s="16">
        <v>1347</v>
      </c>
      <c r="F93" s="17">
        <v>52598</v>
      </c>
      <c r="G93" s="4">
        <f>F93/B93</f>
        <v>0.19238619155955786</v>
      </c>
    </row>
    <row r="94" spans="1:7" x14ac:dyDescent="0.25">
      <c r="A94" s="1" t="s">
        <v>98</v>
      </c>
      <c r="B94" s="15">
        <v>9764</v>
      </c>
      <c r="C94" s="2">
        <v>689</v>
      </c>
      <c r="D94" s="4">
        <f>C94/F94</f>
        <v>0.35010162601626016</v>
      </c>
      <c r="E94" s="16">
        <v>22</v>
      </c>
      <c r="F94" s="17">
        <v>1968</v>
      </c>
      <c r="G94" s="4">
        <f>F94/B94</f>
        <v>0.2015567390413765</v>
      </c>
    </row>
    <row r="95" spans="1:7" s="8" customFormat="1" x14ac:dyDescent="0.25">
      <c r="A95" s="6" t="s">
        <v>0</v>
      </c>
      <c r="B95" s="7" t="s">
        <v>1</v>
      </c>
      <c r="C95" s="7" t="s">
        <v>2</v>
      </c>
      <c r="D95" s="7" t="s">
        <v>3</v>
      </c>
      <c r="E95" s="11" t="s">
        <v>4</v>
      </c>
      <c r="F95" s="11" t="s">
        <v>5</v>
      </c>
      <c r="G95" s="7" t="s">
        <v>3</v>
      </c>
    </row>
    <row r="96" spans="1:7" s="8" customFormat="1" x14ac:dyDescent="0.25">
      <c r="A96" s="6"/>
      <c r="B96" s="7" t="s">
        <v>6</v>
      </c>
      <c r="C96" s="7" t="s">
        <v>6</v>
      </c>
      <c r="D96" s="7" t="s">
        <v>7</v>
      </c>
      <c r="E96" s="11" t="s">
        <v>8</v>
      </c>
      <c r="F96" s="11" t="s">
        <v>9</v>
      </c>
      <c r="G96" s="7" t="s">
        <v>10</v>
      </c>
    </row>
    <row r="97" spans="1:7" x14ac:dyDescent="0.25">
      <c r="A97" s="1"/>
      <c r="B97" s="2"/>
      <c r="C97" s="2"/>
      <c r="D97" s="2"/>
      <c r="E97" s="12"/>
      <c r="F97" s="12"/>
      <c r="G97" s="2"/>
    </row>
    <row r="98" spans="1:7" x14ac:dyDescent="0.25">
      <c r="A98" s="1" t="s">
        <v>99</v>
      </c>
      <c r="B98" s="15">
        <v>105602</v>
      </c>
      <c r="C98" s="5">
        <f>1081+750+1726+14</f>
        <v>3571</v>
      </c>
      <c r="D98" s="4">
        <f>C98/F98</f>
        <v>0.14376585208744314</v>
      </c>
      <c r="E98" s="16">
        <v>273</v>
      </c>
      <c r="F98" s="19">
        <v>24839</v>
      </c>
      <c r="G98" s="4">
        <f>F98/B98</f>
        <v>0.23521334823204107</v>
      </c>
    </row>
    <row r="99" spans="1:7" x14ac:dyDescent="0.25">
      <c r="A99" s="1" t="s">
        <v>100</v>
      </c>
      <c r="B99" s="15">
        <v>1743</v>
      </c>
      <c r="C99" s="2">
        <v>94</v>
      </c>
      <c r="D99" s="4">
        <f>C99/F99</f>
        <v>0.19789473684210526</v>
      </c>
      <c r="E99" s="16">
        <v>0</v>
      </c>
      <c r="F99" s="17">
        <v>475</v>
      </c>
      <c r="G99" s="4">
        <f>F99/B99</f>
        <v>0.27251864601262193</v>
      </c>
    </row>
    <row r="100" spans="1:7" x14ac:dyDescent="0.25">
      <c r="A100" s="1" t="s">
        <v>101</v>
      </c>
      <c r="B100" s="15">
        <v>3881</v>
      </c>
      <c r="C100" s="2">
        <v>181</v>
      </c>
      <c r="D100" s="4">
        <f>C100/F100</f>
        <v>0.1833839918946302</v>
      </c>
      <c r="E100" s="16">
        <v>15</v>
      </c>
      <c r="F100" s="17">
        <v>987</v>
      </c>
      <c r="G100" s="4">
        <f>F100/B100</f>
        <v>0.25431589796444215</v>
      </c>
    </row>
    <row r="101" spans="1:7" x14ac:dyDescent="0.25">
      <c r="A101" s="1" t="s">
        <v>102</v>
      </c>
      <c r="B101" s="15">
        <v>3018</v>
      </c>
      <c r="C101" s="2">
        <v>115</v>
      </c>
      <c r="D101" s="4">
        <f>C101/F101</f>
        <v>0.12459371614301191</v>
      </c>
      <c r="E101" s="16">
        <v>23</v>
      </c>
      <c r="F101" s="17">
        <v>923</v>
      </c>
      <c r="G101" s="4">
        <f>F101/B101</f>
        <v>0.30583167660702454</v>
      </c>
    </row>
    <row r="102" spans="1:7" x14ac:dyDescent="0.25">
      <c r="A102" s="1" t="s">
        <v>103</v>
      </c>
      <c r="B102" s="15">
        <v>2665</v>
      </c>
      <c r="C102" s="2">
        <v>225</v>
      </c>
      <c r="D102" s="4">
        <f>C102/F102</f>
        <v>0.26285046728971961</v>
      </c>
      <c r="E102" s="16">
        <v>12</v>
      </c>
      <c r="F102" s="17">
        <v>856</v>
      </c>
      <c r="G102" s="4">
        <f>F102/B102</f>
        <v>0.32120075046904317</v>
      </c>
    </row>
    <row r="103" spans="1:7" x14ac:dyDescent="0.25">
      <c r="A103" s="1" t="s">
        <v>104</v>
      </c>
      <c r="B103" s="15">
        <v>1236</v>
      </c>
      <c r="C103" s="2">
        <v>30</v>
      </c>
      <c r="D103" s="4">
        <f>C103/F103</f>
        <v>0.11811023622047244</v>
      </c>
      <c r="E103" s="16">
        <v>3</v>
      </c>
      <c r="F103" s="17">
        <v>254</v>
      </c>
      <c r="G103" s="4">
        <f>F103/B103</f>
        <v>0.20550161812297735</v>
      </c>
    </row>
    <row r="104" spans="1:7" x14ac:dyDescent="0.25">
      <c r="A104" s="1" t="s">
        <v>105</v>
      </c>
      <c r="B104" s="15">
        <v>2905</v>
      </c>
      <c r="C104" s="2">
        <f>24+13+60</f>
        <v>97</v>
      </c>
      <c r="D104" s="4">
        <f>C104/F104</f>
        <v>0.11916461916461916</v>
      </c>
      <c r="E104" s="16">
        <v>11</v>
      </c>
      <c r="F104" s="17">
        <v>814</v>
      </c>
      <c r="G104" s="4">
        <f>F104/B104</f>
        <v>0.28020654044750432</v>
      </c>
    </row>
    <row r="105" spans="1:7" x14ac:dyDescent="0.25">
      <c r="A105" s="1" t="s">
        <v>106</v>
      </c>
      <c r="B105" s="15">
        <v>15899</v>
      </c>
      <c r="C105" s="2">
        <v>320</v>
      </c>
      <c r="D105" s="4">
        <f>C105/F105</f>
        <v>0.10043942247332077</v>
      </c>
      <c r="E105" s="16">
        <v>51</v>
      </c>
      <c r="F105" s="17">
        <v>3186</v>
      </c>
      <c r="G105" s="4">
        <f>F105/B105</f>
        <v>0.20038996163280709</v>
      </c>
    </row>
    <row r="106" spans="1:7" x14ac:dyDescent="0.25">
      <c r="A106" s="1" t="s">
        <v>107</v>
      </c>
      <c r="B106" s="15">
        <v>4733</v>
      </c>
      <c r="C106" s="2">
        <v>546</v>
      </c>
      <c r="D106" s="4">
        <f>C106/F106</f>
        <v>0.38916607270135423</v>
      </c>
      <c r="E106" s="16">
        <v>42</v>
      </c>
      <c r="F106" s="17">
        <v>1403</v>
      </c>
      <c r="G106" s="4">
        <f>F106/B106</f>
        <v>0.29642932600887384</v>
      </c>
    </row>
    <row r="107" spans="1:7" x14ac:dyDescent="0.25">
      <c r="A107" s="1" t="s">
        <v>108</v>
      </c>
      <c r="B107" s="15">
        <v>2224</v>
      </c>
      <c r="C107" s="2">
        <v>138</v>
      </c>
      <c r="D107" s="4">
        <f>C107/F107</f>
        <v>0.2822085889570552</v>
      </c>
      <c r="E107" s="16">
        <v>6</v>
      </c>
      <c r="F107" s="17">
        <v>489</v>
      </c>
      <c r="G107" s="4">
        <f>F107/B107</f>
        <v>0.21987410071942445</v>
      </c>
    </row>
    <row r="108" spans="1:7" x14ac:dyDescent="0.25">
      <c r="A108" s="1" t="s">
        <v>109</v>
      </c>
      <c r="B108" s="15">
        <v>4553</v>
      </c>
      <c r="C108" s="2">
        <v>94</v>
      </c>
      <c r="D108" s="4">
        <f>C108/F108</f>
        <v>7.5019952114924182E-2</v>
      </c>
      <c r="E108" s="16">
        <v>22</v>
      </c>
      <c r="F108" s="17">
        <v>1253</v>
      </c>
      <c r="G108" s="4">
        <f>F108/B108</f>
        <v>0.27520316274983525</v>
      </c>
    </row>
    <row r="109" spans="1:7" x14ac:dyDescent="0.25">
      <c r="A109" s="1" t="s">
        <v>110</v>
      </c>
      <c r="B109" s="15">
        <v>1038</v>
      </c>
      <c r="C109" s="2">
        <v>77</v>
      </c>
      <c r="D109" s="4">
        <f>C109/F109</f>
        <v>0.21212121212121213</v>
      </c>
      <c r="E109" s="16">
        <v>3</v>
      </c>
      <c r="F109" s="17">
        <v>363</v>
      </c>
      <c r="G109" s="4">
        <f>F109/B109</f>
        <v>0.34971098265895956</v>
      </c>
    </row>
    <row r="110" spans="1:7" x14ac:dyDescent="0.25">
      <c r="A110" s="1" t="s">
        <v>111</v>
      </c>
      <c r="B110" s="15">
        <v>3834</v>
      </c>
      <c r="C110" s="5">
        <v>255</v>
      </c>
      <c r="D110" s="4">
        <f>C110/F110</f>
        <v>0.21518987341772153</v>
      </c>
      <c r="E110" s="16">
        <v>17</v>
      </c>
      <c r="F110" s="17">
        <v>1185</v>
      </c>
      <c r="G110" s="4">
        <f>F110/B110</f>
        <v>0.30907668231611896</v>
      </c>
    </row>
    <row r="111" spans="1:7" x14ac:dyDescent="0.25">
      <c r="A111" s="1" t="s">
        <v>112</v>
      </c>
      <c r="B111" s="15">
        <v>1371</v>
      </c>
      <c r="C111" s="2">
        <v>36</v>
      </c>
      <c r="D111" s="4">
        <f>C111/F111</f>
        <v>0.12587412587412589</v>
      </c>
      <c r="E111" s="16">
        <v>5</v>
      </c>
      <c r="F111" s="17">
        <v>286</v>
      </c>
      <c r="G111" s="4">
        <f>F111/B111</f>
        <v>0.20860685630926332</v>
      </c>
    </row>
    <row r="112" spans="1:7" x14ac:dyDescent="0.25">
      <c r="A112" s="1" t="s">
        <v>113</v>
      </c>
      <c r="B112" s="15">
        <v>5304</v>
      </c>
      <c r="C112" s="2">
        <v>245</v>
      </c>
      <c r="D112" s="4">
        <f>C112/F112</f>
        <v>0.19742143432715553</v>
      </c>
      <c r="E112" s="16">
        <v>6</v>
      </c>
      <c r="F112" s="17">
        <v>1241</v>
      </c>
      <c r="G112" s="4">
        <f>F112/B112</f>
        <v>0.23397435897435898</v>
      </c>
    </row>
    <row r="113" spans="1:7" x14ac:dyDescent="0.25">
      <c r="A113" s="1" t="s">
        <v>114</v>
      </c>
      <c r="B113" s="15">
        <v>2214</v>
      </c>
      <c r="C113" s="2">
        <v>76</v>
      </c>
      <c r="D113" s="4">
        <f>C113/F113</f>
        <v>0.16926503340757237</v>
      </c>
      <c r="E113" s="16">
        <v>7</v>
      </c>
      <c r="F113" s="17">
        <v>449</v>
      </c>
      <c r="G113" s="4">
        <f>F113/B113</f>
        <v>0.20280036133694671</v>
      </c>
    </row>
    <row r="114" spans="1:7" x14ac:dyDescent="0.25">
      <c r="A114" s="1" t="s">
        <v>115</v>
      </c>
      <c r="B114" s="15">
        <v>81930</v>
      </c>
      <c r="C114" s="5">
        <v>3012</v>
      </c>
      <c r="D114" s="4">
        <f>C114/F114</f>
        <v>0.24384715025906736</v>
      </c>
      <c r="E114" s="16">
        <v>367</v>
      </c>
      <c r="F114" s="17">
        <v>12352</v>
      </c>
      <c r="G114" s="4">
        <f>F114/B114</f>
        <v>0.15076284633223483</v>
      </c>
    </row>
    <row r="115" spans="1:7" x14ac:dyDescent="0.25">
      <c r="A115" s="1"/>
      <c r="B115" s="10"/>
      <c r="C115" s="2"/>
      <c r="D115" s="4"/>
      <c r="E115" s="12"/>
      <c r="F115" s="12"/>
      <c r="G115" s="2"/>
    </row>
    <row r="116" spans="1:7" x14ac:dyDescent="0.25">
      <c r="A116" s="1" t="s">
        <v>116</v>
      </c>
      <c r="B116" s="10">
        <f>SUM(B4:B114)</f>
        <v>1735395</v>
      </c>
      <c r="C116" s="3">
        <f>SUM(C4:C114)</f>
        <v>68903</v>
      </c>
      <c r="D116" s="4">
        <f>C116/F116</f>
        <v>0.19647332898012257</v>
      </c>
      <c r="E116" s="13">
        <f>SUM(E4:E114)</f>
        <v>6333</v>
      </c>
      <c r="F116" s="13">
        <f>SUM(F4:F114)</f>
        <v>350699</v>
      </c>
      <c r="G116" s="4">
        <f>F116/B116</f>
        <v>0.20208598042520579</v>
      </c>
    </row>
  </sheetData>
  <pageMargins left="0.7" right="0.7" top="0.75" bottom="0.75" header="0.3" footer="0.3"/>
  <pageSetup orientation="portrait" r:id="rId1"/>
  <headerFooter>
    <oddHeader>&amp;C&amp;"Times New Roman,Bold"&amp;10OFFICE OF THE KANSAS SECRETARY OF STATE
&amp;"Times New Roman,Regular"&amp;14 2014 PRIMARY ELECTION TURNOUT STATISTICS&amp;R&amp;"Times New Roman,Italic"&amp;8REV. 08.26.2014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55" workbookViewId="0">
      <selection activeCell="F115" sqref="F115"/>
    </sheetView>
  </sheetViews>
  <sheetFormatPr defaultRowHeight="15" x14ac:dyDescent="0.25"/>
  <cols>
    <col min="1" max="1" width="13.7109375" style="9" bestFit="1" customWidth="1"/>
    <col min="2" max="2" width="11.5703125" style="9" bestFit="1" customWidth="1"/>
    <col min="3" max="3" width="9.7109375" style="9" bestFit="1" customWidth="1"/>
    <col min="4" max="4" width="15.7109375" style="9" bestFit="1" customWidth="1"/>
    <col min="5" max="5" width="13.28515625" style="14" bestFit="1" customWidth="1"/>
    <col min="6" max="6" width="12.7109375" style="14" bestFit="1" customWidth="1"/>
    <col min="7" max="7" width="9.85546875" style="9" bestFit="1" customWidth="1"/>
    <col min="8" max="16384" width="9.140625" style="9"/>
  </cols>
  <sheetData>
    <row r="1" spans="1:7" s="8" customFormat="1" x14ac:dyDescent="0.25">
      <c r="A1" s="6" t="s">
        <v>0</v>
      </c>
      <c r="B1" s="7" t="s">
        <v>1</v>
      </c>
      <c r="C1" s="7" t="s">
        <v>2</v>
      </c>
      <c r="D1" s="7" t="s">
        <v>3</v>
      </c>
      <c r="E1" s="11" t="s">
        <v>4</v>
      </c>
      <c r="F1" s="11" t="s">
        <v>5</v>
      </c>
      <c r="G1" s="7" t="s">
        <v>3</v>
      </c>
    </row>
    <row r="2" spans="1:7" s="8" customFormat="1" x14ac:dyDescent="0.25">
      <c r="A2" s="6"/>
      <c r="B2" s="7" t="s">
        <v>6</v>
      </c>
      <c r="C2" s="7" t="s">
        <v>6</v>
      </c>
      <c r="D2" s="7" t="s">
        <v>7</v>
      </c>
      <c r="E2" s="11" t="s">
        <v>8</v>
      </c>
      <c r="F2" s="11" t="s">
        <v>9</v>
      </c>
      <c r="G2" s="7" t="s">
        <v>10</v>
      </c>
    </row>
    <row r="3" spans="1:7" x14ac:dyDescent="0.25">
      <c r="A3" s="1"/>
      <c r="B3" s="2"/>
      <c r="C3" s="2"/>
      <c r="D3" s="2"/>
      <c r="E3" s="12"/>
      <c r="F3" s="12"/>
      <c r="G3" s="2"/>
    </row>
    <row r="4" spans="1:7" x14ac:dyDescent="0.25">
      <c r="A4" s="1" t="s">
        <v>65</v>
      </c>
      <c r="B4" s="15">
        <v>1769</v>
      </c>
      <c r="C4" s="2">
        <v>166</v>
      </c>
      <c r="D4" s="4">
        <f>C4/F4</f>
        <v>0.23249299719887956</v>
      </c>
      <c r="E4" s="16">
        <v>13</v>
      </c>
      <c r="F4" s="17">
        <v>714</v>
      </c>
      <c r="G4" s="4">
        <f>F4/B4</f>
        <v>0.40361786319954779</v>
      </c>
    </row>
    <row r="5" spans="1:7" x14ac:dyDescent="0.25">
      <c r="A5" s="1" t="s">
        <v>46</v>
      </c>
      <c r="B5" s="15">
        <v>924</v>
      </c>
      <c r="C5" s="2">
        <v>66</v>
      </c>
      <c r="D5" s="4">
        <f>C5/F5</f>
        <v>0.18435754189944134</v>
      </c>
      <c r="E5" s="16">
        <v>2</v>
      </c>
      <c r="F5" s="17">
        <v>358</v>
      </c>
      <c r="G5" s="4">
        <f>F5/B5</f>
        <v>0.38744588744588743</v>
      </c>
    </row>
    <row r="6" spans="1:7" x14ac:dyDescent="0.25">
      <c r="A6" s="1" t="s">
        <v>87</v>
      </c>
      <c r="B6" s="15">
        <v>2008</v>
      </c>
      <c r="C6" s="2">
        <v>135</v>
      </c>
      <c r="D6" s="4">
        <f>C6/F6</f>
        <v>0.18169582772543741</v>
      </c>
      <c r="E6" s="16">
        <v>10</v>
      </c>
      <c r="F6" s="17">
        <v>743</v>
      </c>
      <c r="G6" s="4">
        <f>F6/B6</f>
        <v>0.3700199203187251</v>
      </c>
    </row>
    <row r="7" spans="1:7" x14ac:dyDescent="0.25">
      <c r="A7" s="1" t="s">
        <v>69</v>
      </c>
      <c r="B7" s="15">
        <v>15920</v>
      </c>
      <c r="C7" s="2">
        <v>565</v>
      </c>
      <c r="D7" s="4">
        <f>C7/F7</f>
        <v>9.773395606296488E-2</v>
      </c>
      <c r="E7" s="16">
        <v>73</v>
      </c>
      <c r="F7" s="17">
        <v>5781</v>
      </c>
      <c r="G7" s="4">
        <f>F7/B7</f>
        <v>0.36312814070351757</v>
      </c>
    </row>
    <row r="8" spans="1:7" x14ac:dyDescent="0.25">
      <c r="A8" s="1" t="s">
        <v>82</v>
      </c>
      <c r="B8" s="15">
        <v>4344</v>
      </c>
      <c r="C8" s="2">
        <v>218</v>
      </c>
      <c r="D8" s="4">
        <f>C8/F8</f>
        <v>0.13911933631142309</v>
      </c>
      <c r="E8" s="16">
        <v>22</v>
      </c>
      <c r="F8" s="17">
        <v>1567</v>
      </c>
      <c r="G8" s="4">
        <f>F8/B8</f>
        <v>0.36072744014732966</v>
      </c>
    </row>
    <row r="9" spans="1:7" x14ac:dyDescent="0.25">
      <c r="A9" s="1" t="s">
        <v>42</v>
      </c>
      <c r="B9" s="15">
        <v>1813</v>
      </c>
      <c r="C9" s="2">
        <v>57</v>
      </c>
      <c r="D9" s="4">
        <f>C9/F9</f>
        <v>8.8098918083462138E-2</v>
      </c>
      <c r="E9" s="16">
        <v>37</v>
      </c>
      <c r="F9" s="17">
        <v>647</v>
      </c>
      <c r="G9" s="4">
        <f>F9/B9</f>
        <v>0.35686707115278543</v>
      </c>
    </row>
    <row r="10" spans="1:7" x14ac:dyDescent="0.25">
      <c r="A10" s="1" t="s">
        <v>35</v>
      </c>
      <c r="B10" s="15">
        <v>1838</v>
      </c>
      <c r="C10" s="2">
        <v>84</v>
      </c>
      <c r="D10" s="4">
        <f>C10/F10</f>
        <v>0.12863705972434916</v>
      </c>
      <c r="E10" s="16">
        <v>13</v>
      </c>
      <c r="F10" s="17">
        <v>653</v>
      </c>
      <c r="G10" s="4">
        <f>F10/B10</f>
        <v>0.35527747551686617</v>
      </c>
    </row>
    <row r="11" spans="1:7" x14ac:dyDescent="0.25">
      <c r="A11" s="1" t="s">
        <v>59</v>
      </c>
      <c r="B11" s="15">
        <v>1585</v>
      </c>
      <c r="C11" s="2">
        <v>40</v>
      </c>
      <c r="D11" s="4">
        <f>C11/F11</f>
        <v>7.1174377224199295E-2</v>
      </c>
      <c r="E11" s="16">
        <v>7</v>
      </c>
      <c r="F11" s="17">
        <v>562</v>
      </c>
      <c r="G11" s="4">
        <f>F11/B11</f>
        <v>0.35457413249211356</v>
      </c>
    </row>
    <row r="12" spans="1:7" x14ac:dyDescent="0.25">
      <c r="A12" s="1" t="s">
        <v>110</v>
      </c>
      <c r="B12" s="15">
        <v>1038</v>
      </c>
      <c r="C12" s="2">
        <v>77</v>
      </c>
      <c r="D12" s="4">
        <f>C12/F12</f>
        <v>0.21212121212121213</v>
      </c>
      <c r="E12" s="16">
        <v>3</v>
      </c>
      <c r="F12" s="17">
        <v>363</v>
      </c>
      <c r="G12" s="4">
        <f>F12/B12</f>
        <v>0.34971098265895956</v>
      </c>
    </row>
    <row r="13" spans="1:7" x14ac:dyDescent="0.25">
      <c r="A13" s="1" t="s">
        <v>19</v>
      </c>
      <c r="B13" s="15">
        <v>1801</v>
      </c>
      <c r="C13" s="2">
        <v>131</v>
      </c>
      <c r="D13" s="4">
        <f>C13/F13</f>
        <v>0.21581548599670511</v>
      </c>
      <c r="E13" s="16">
        <v>12</v>
      </c>
      <c r="F13" s="17">
        <v>607</v>
      </c>
      <c r="G13" s="4">
        <f>F13/B13</f>
        <v>0.337034980566352</v>
      </c>
    </row>
    <row r="14" spans="1:7" x14ac:dyDescent="0.25">
      <c r="A14" s="1" t="s">
        <v>89</v>
      </c>
      <c r="B14" s="15">
        <v>3760</v>
      </c>
      <c r="C14" s="2">
        <v>215</v>
      </c>
      <c r="D14" s="4">
        <f>C14/F14</f>
        <v>0.17022961203483769</v>
      </c>
      <c r="E14" s="16">
        <v>51</v>
      </c>
      <c r="F14" s="17">
        <v>1263</v>
      </c>
      <c r="G14" s="4">
        <f>F14/B14</f>
        <v>0.33590425531914891</v>
      </c>
    </row>
    <row r="15" spans="1:7" x14ac:dyDescent="0.25">
      <c r="A15" s="1" t="s">
        <v>27</v>
      </c>
      <c r="B15" s="15">
        <v>1178</v>
      </c>
      <c r="C15" s="2">
        <v>15</v>
      </c>
      <c r="D15" s="4">
        <f>C15/F15</f>
        <v>3.8363171355498722E-2</v>
      </c>
      <c r="E15" s="16">
        <v>5</v>
      </c>
      <c r="F15" s="17">
        <v>391</v>
      </c>
      <c r="G15" s="4">
        <f>F15/B15</f>
        <v>0.33191850594227507</v>
      </c>
    </row>
    <row r="16" spans="1:7" x14ac:dyDescent="0.25">
      <c r="A16" s="1" t="s">
        <v>24</v>
      </c>
      <c r="B16" s="15">
        <v>5791</v>
      </c>
      <c r="C16" s="2">
        <v>558</v>
      </c>
      <c r="D16" s="4">
        <f>C16/F16</f>
        <v>0.29092805005213762</v>
      </c>
      <c r="E16" s="16">
        <v>23</v>
      </c>
      <c r="F16" s="17">
        <v>1918</v>
      </c>
      <c r="G16" s="4">
        <f>F16/B16</f>
        <v>0.3312035917803488</v>
      </c>
    </row>
    <row r="17" spans="1:7" x14ac:dyDescent="0.25">
      <c r="A17" s="1" t="s">
        <v>94</v>
      </c>
      <c r="B17" s="15">
        <v>4385</v>
      </c>
      <c r="C17" s="2">
        <v>159</v>
      </c>
      <c r="D17" s="4">
        <f>C17/F17</f>
        <v>0.11018711018711019</v>
      </c>
      <c r="E17" s="16">
        <v>23</v>
      </c>
      <c r="F17" s="17">
        <v>1443</v>
      </c>
      <c r="G17" s="4">
        <f>F17/B17</f>
        <v>0.32907639680729761</v>
      </c>
    </row>
    <row r="18" spans="1:7" x14ac:dyDescent="0.25">
      <c r="A18" s="1" t="s">
        <v>44</v>
      </c>
      <c r="B18" s="15">
        <v>3358</v>
      </c>
      <c r="C18" s="2">
        <v>299</v>
      </c>
      <c r="D18" s="4">
        <f>C18/F18</f>
        <v>0.27557603686635945</v>
      </c>
      <c r="E18" s="16">
        <v>22</v>
      </c>
      <c r="F18" s="17">
        <v>1085</v>
      </c>
      <c r="G18" s="4">
        <f>F18/B18</f>
        <v>0.32310899344848126</v>
      </c>
    </row>
    <row r="19" spans="1:7" x14ac:dyDescent="0.25">
      <c r="A19" s="1" t="s">
        <v>57</v>
      </c>
      <c r="B19" s="15">
        <v>2099</v>
      </c>
      <c r="C19" s="2">
        <v>117</v>
      </c>
      <c r="D19" s="4">
        <f>C19/F19</f>
        <v>0.17333333333333334</v>
      </c>
      <c r="E19" s="16">
        <v>26</v>
      </c>
      <c r="F19" s="17">
        <v>675</v>
      </c>
      <c r="G19" s="4">
        <f>F19/B19</f>
        <v>0.32158170557408289</v>
      </c>
    </row>
    <row r="20" spans="1:7" x14ac:dyDescent="0.25">
      <c r="A20" s="1" t="s">
        <v>103</v>
      </c>
      <c r="B20" s="15">
        <v>2665</v>
      </c>
      <c r="C20" s="2">
        <v>225</v>
      </c>
      <c r="D20" s="4">
        <f>C20/F20</f>
        <v>0.26285046728971961</v>
      </c>
      <c r="E20" s="16">
        <v>12</v>
      </c>
      <c r="F20" s="17">
        <v>856</v>
      </c>
      <c r="G20" s="4">
        <f>F20/B20</f>
        <v>0.32120075046904317</v>
      </c>
    </row>
    <row r="21" spans="1:7" x14ac:dyDescent="0.25">
      <c r="A21" s="1" t="s">
        <v>61</v>
      </c>
      <c r="B21" s="15">
        <v>1312</v>
      </c>
      <c r="C21" s="2">
        <v>76</v>
      </c>
      <c r="D21" s="4">
        <f>C21/F21</f>
        <v>0.18536585365853658</v>
      </c>
      <c r="E21" s="16">
        <v>9</v>
      </c>
      <c r="F21" s="17">
        <v>410</v>
      </c>
      <c r="G21" s="4">
        <f>F21/B21</f>
        <v>0.3125</v>
      </c>
    </row>
    <row r="22" spans="1:7" x14ac:dyDescent="0.25">
      <c r="A22" s="1" t="s">
        <v>32</v>
      </c>
      <c r="B22" s="15">
        <v>4777</v>
      </c>
      <c r="C22" s="2">
        <v>121</v>
      </c>
      <c r="D22" s="4">
        <f>C22/F22</f>
        <v>8.1262592343854939E-2</v>
      </c>
      <c r="E22" s="16">
        <v>11</v>
      </c>
      <c r="F22" s="17">
        <v>1489</v>
      </c>
      <c r="G22" s="4">
        <f>F22/B22</f>
        <v>0.31170190496127276</v>
      </c>
    </row>
    <row r="23" spans="1:7" x14ac:dyDescent="0.25">
      <c r="A23" s="1" t="s">
        <v>23</v>
      </c>
      <c r="B23" s="15">
        <v>1473</v>
      </c>
      <c r="C23" s="2">
        <v>60</v>
      </c>
      <c r="D23" s="4">
        <f>C23/F23</f>
        <v>0.13071895424836602</v>
      </c>
      <c r="E23" s="16">
        <v>15</v>
      </c>
      <c r="F23" s="17">
        <v>459</v>
      </c>
      <c r="G23" s="4">
        <f>F23/B23</f>
        <v>0.31160896130346233</v>
      </c>
    </row>
    <row r="24" spans="1:7" x14ac:dyDescent="0.25">
      <c r="A24" s="1" t="s">
        <v>92</v>
      </c>
      <c r="B24" s="15">
        <v>3315</v>
      </c>
      <c r="C24" s="2">
        <v>64</v>
      </c>
      <c r="D24" s="4">
        <f>C24/F24</f>
        <v>6.2317429406037003E-2</v>
      </c>
      <c r="E24" s="16">
        <v>28</v>
      </c>
      <c r="F24" s="17">
        <v>1027</v>
      </c>
      <c r="G24" s="4">
        <f>F24/B24</f>
        <v>0.30980392156862746</v>
      </c>
    </row>
    <row r="25" spans="1:7" x14ac:dyDescent="0.25">
      <c r="A25" s="1" t="s">
        <v>111</v>
      </c>
      <c r="B25" s="15">
        <v>3834</v>
      </c>
      <c r="C25" s="5">
        <v>255</v>
      </c>
      <c r="D25" s="4">
        <f>C25/F25</f>
        <v>0.21518987341772153</v>
      </c>
      <c r="E25" s="16">
        <v>17</v>
      </c>
      <c r="F25" s="17">
        <v>1185</v>
      </c>
      <c r="G25" s="4">
        <f>F25/B25</f>
        <v>0.30907668231611896</v>
      </c>
    </row>
    <row r="26" spans="1:7" x14ac:dyDescent="0.25">
      <c r="A26" s="1" t="s">
        <v>34</v>
      </c>
      <c r="B26" s="15">
        <v>1888</v>
      </c>
      <c r="C26" s="2">
        <v>36</v>
      </c>
      <c r="D26" s="4">
        <f>C26/F26</f>
        <v>6.228373702422145E-2</v>
      </c>
      <c r="E26" s="16">
        <v>12</v>
      </c>
      <c r="F26" s="17">
        <v>578</v>
      </c>
      <c r="G26" s="4">
        <f>F26/B26</f>
        <v>0.30614406779661019</v>
      </c>
    </row>
    <row r="27" spans="1:7" x14ac:dyDescent="0.25">
      <c r="A27" s="1" t="s">
        <v>102</v>
      </c>
      <c r="B27" s="15">
        <v>3018</v>
      </c>
      <c r="C27" s="2">
        <v>115</v>
      </c>
      <c r="D27" s="4">
        <f>C27/F27</f>
        <v>0.12459371614301191</v>
      </c>
      <c r="E27" s="16">
        <v>23</v>
      </c>
      <c r="F27" s="17">
        <v>923</v>
      </c>
      <c r="G27" s="4">
        <f>F27/B27</f>
        <v>0.30583167660702454</v>
      </c>
    </row>
    <row r="28" spans="1:7" x14ac:dyDescent="0.25">
      <c r="A28" s="1" t="s">
        <v>90</v>
      </c>
      <c r="B28" s="15">
        <v>5933</v>
      </c>
      <c r="C28" s="2">
        <v>235</v>
      </c>
      <c r="D28" s="4">
        <f>C28/F28</f>
        <v>0.13291855203619909</v>
      </c>
      <c r="E28" s="16">
        <v>43</v>
      </c>
      <c r="F28" s="17">
        <v>1768</v>
      </c>
      <c r="G28" s="4">
        <f>F28/B28</f>
        <v>0.29799426934097423</v>
      </c>
    </row>
    <row r="29" spans="1:7" x14ac:dyDescent="0.25">
      <c r="A29" s="1" t="s">
        <v>107</v>
      </c>
      <c r="B29" s="15">
        <v>4733</v>
      </c>
      <c r="C29" s="2">
        <v>546</v>
      </c>
      <c r="D29" s="4">
        <f>C29/F29</f>
        <v>0.38916607270135423</v>
      </c>
      <c r="E29" s="16">
        <v>42</v>
      </c>
      <c r="F29" s="17">
        <v>1403</v>
      </c>
      <c r="G29" s="4">
        <f>F29/B29</f>
        <v>0.29642932600887384</v>
      </c>
    </row>
    <row r="30" spans="1:7" x14ac:dyDescent="0.25">
      <c r="A30" s="1" t="s">
        <v>79</v>
      </c>
      <c r="B30" s="15">
        <v>3173</v>
      </c>
      <c r="C30" s="2">
        <v>120</v>
      </c>
      <c r="D30" s="4">
        <f>C30/F30</f>
        <v>0.12779552715654952</v>
      </c>
      <c r="E30" s="16">
        <v>19</v>
      </c>
      <c r="F30" s="17">
        <v>939</v>
      </c>
      <c r="G30" s="4">
        <f>F30/B30</f>
        <v>0.29593444689568232</v>
      </c>
    </row>
    <row r="31" spans="1:7" x14ac:dyDescent="0.25">
      <c r="A31" s="1" t="s">
        <v>20</v>
      </c>
      <c r="B31" s="15">
        <v>2274</v>
      </c>
      <c r="C31" s="2">
        <v>97</v>
      </c>
      <c r="D31" s="4">
        <f>C31/F31</f>
        <v>0.14477611940298507</v>
      </c>
      <c r="E31" s="16">
        <v>28</v>
      </c>
      <c r="F31" s="17">
        <v>670</v>
      </c>
      <c r="G31" s="4">
        <f>F31/B31</f>
        <v>0.29463500439753737</v>
      </c>
    </row>
    <row r="32" spans="1:7" x14ac:dyDescent="0.25">
      <c r="A32" s="1" t="s">
        <v>52</v>
      </c>
      <c r="B32" s="15">
        <v>1394</v>
      </c>
      <c r="C32" s="2">
        <v>46</v>
      </c>
      <c r="D32" s="4">
        <f>C32/F32</f>
        <v>0.11274509803921569</v>
      </c>
      <c r="E32" s="16">
        <v>13</v>
      </c>
      <c r="F32" s="17">
        <v>408</v>
      </c>
      <c r="G32" s="4">
        <f>F32/B32</f>
        <v>0.29268292682926828</v>
      </c>
    </row>
    <row r="33" spans="1:7" x14ac:dyDescent="0.25">
      <c r="A33" s="1" t="s">
        <v>74</v>
      </c>
      <c r="B33" s="15">
        <v>3829</v>
      </c>
      <c r="C33" s="2">
        <v>448</v>
      </c>
      <c r="D33" s="4">
        <f>C33/F33</f>
        <v>0.4007155635062612</v>
      </c>
      <c r="E33" s="16">
        <v>17</v>
      </c>
      <c r="F33" s="17">
        <v>1118</v>
      </c>
      <c r="G33" s="4">
        <f>F33/B33</f>
        <v>0.29198224079394097</v>
      </c>
    </row>
    <row r="34" spans="1:7" x14ac:dyDescent="0.25">
      <c r="A34" s="1" t="s">
        <v>45</v>
      </c>
      <c r="B34" s="15">
        <v>2903</v>
      </c>
      <c r="C34" s="2">
        <v>202</v>
      </c>
      <c r="D34" s="4">
        <f>C34/F34</f>
        <v>0.23990498812351543</v>
      </c>
      <c r="E34" s="16">
        <v>17</v>
      </c>
      <c r="F34" s="17">
        <v>842</v>
      </c>
      <c r="G34" s="4">
        <f>F34/B34</f>
        <v>0.29004478126076472</v>
      </c>
    </row>
    <row r="35" spans="1:7" x14ac:dyDescent="0.25">
      <c r="A35" s="1" t="s">
        <v>84</v>
      </c>
      <c r="B35" s="15">
        <v>3693</v>
      </c>
      <c r="C35" s="2">
        <v>71</v>
      </c>
      <c r="D35" s="4">
        <f>C35/F35</f>
        <v>6.7107750472589794E-2</v>
      </c>
      <c r="E35" s="16">
        <v>25</v>
      </c>
      <c r="F35" s="17">
        <v>1058</v>
      </c>
      <c r="G35" s="4">
        <f>F35/B35</f>
        <v>0.28648795017600864</v>
      </c>
    </row>
    <row r="36" spans="1:7" x14ac:dyDescent="0.25">
      <c r="A36" s="1" t="s">
        <v>30</v>
      </c>
      <c r="B36" s="15">
        <v>2000</v>
      </c>
      <c r="C36" s="2">
        <v>81</v>
      </c>
      <c r="D36" s="4">
        <f>C36/F36</f>
        <v>0.14210526315789473</v>
      </c>
      <c r="E36" s="16">
        <v>7</v>
      </c>
      <c r="F36" s="17">
        <v>570</v>
      </c>
      <c r="G36" s="4">
        <f>F36/B36</f>
        <v>0.28499999999999998</v>
      </c>
    </row>
    <row r="37" spans="1:7" x14ac:dyDescent="0.25">
      <c r="A37" s="1" t="s">
        <v>48</v>
      </c>
      <c r="B37" s="15">
        <v>1299</v>
      </c>
      <c r="C37" s="2">
        <v>112</v>
      </c>
      <c r="D37" s="4">
        <f>C37/F37</f>
        <v>0.30684931506849317</v>
      </c>
      <c r="E37" s="16">
        <v>6</v>
      </c>
      <c r="F37" s="17">
        <v>365</v>
      </c>
      <c r="G37" s="4">
        <f>F37/B37</f>
        <v>0.28098537336412627</v>
      </c>
    </row>
    <row r="38" spans="1:7" x14ac:dyDescent="0.25">
      <c r="A38" s="1" t="s">
        <v>63</v>
      </c>
      <c r="B38" s="15">
        <v>2166</v>
      </c>
      <c r="C38" s="2">
        <v>80</v>
      </c>
      <c r="D38" s="4">
        <f>C38/F38</f>
        <v>0.13179571663920922</v>
      </c>
      <c r="E38" s="16">
        <v>9</v>
      </c>
      <c r="F38" s="17">
        <v>607</v>
      </c>
      <c r="G38" s="4">
        <f>F38/B38</f>
        <v>0.28024007386888272</v>
      </c>
    </row>
    <row r="39" spans="1:7" x14ac:dyDescent="0.25">
      <c r="A39" s="1" t="s">
        <v>105</v>
      </c>
      <c r="B39" s="15">
        <v>2905</v>
      </c>
      <c r="C39" s="2">
        <f>24+13+60</f>
        <v>97</v>
      </c>
      <c r="D39" s="4">
        <f>C39/F39</f>
        <v>0.11916461916461916</v>
      </c>
      <c r="E39" s="16">
        <v>11</v>
      </c>
      <c r="F39" s="17">
        <v>814</v>
      </c>
      <c r="G39" s="4">
        <f>F39/B39</f>
        <v>0.28020654044750432</v>
      </c>
    </row>
    <row r="40" spans="1:7" x14ac:dyDescent="0.25">
      <c r="A40" s="1" t="s">
        <v>49</v>
      </c>
      <c r="B40" s="15">
        <v>4186</v>
      </c>
      <c r="C40" s="2">
        <v>91</v>
      </c>
      <c r="D40" s="4">
        <f>C40/F40</f>
        <v>7.7910958904109595E-2</v>
      </c>
      <c r="E40" s="16">
        <v>22</v>
      </c>
      <c r="F40" s="17">
        <v>1168</v>
      </c>
      <c r="G40" s="4">
        <f>F40/B40</f>
        <v>0.27902532250358336</v>
      </c>
    </row>
    <row r="41" spans="1:7" x14ac:dyDescent="0.25">
      <c r="A41" s="1" t="s">
        <v>14</v>
      </c>
      <c r="B41" s="15">
        <v>2997</v>
      </c>
      <c r="C41" s="2">
        <v>106</v>
      </c>
      <c r="D41" s="4">
        <f>C41/F41</f>
        <v>0.12725090036014405</v>
      </c>
      <c r="E41" s="16">
        <v>6</v>
      </c>
      <c r="F41" s="17">
        <v>833</v>
      </c>
      <c r="G41" s="4">
        <f>F41/B41</f>
        <v>0.27794461127794462</v>
      </c>
    </row>
    <row r="42" spans="1:7" x14ac:dyDescent="0.25">
      <c r="A42" s="1" t="s">
        <v>58</v>
      </c>
      <c r="B42" s="15">
        <v>5541</v>
      </c>
      <c r="C42" s="2">
        <v>188</v>
      </c>
      <c r="D42" s="4">
        <f>C42/F42</f>
        <v>0.12207792207792208</v>
      </c>
      <c r="E42" s="16">
        <v>13</v>
      </c>
      <c r="F42" s="17">
        <v>1540</v>
      </c>
      <c r="G42" s="4">
        <f>F42/B42</f>
        <v>0.27792817181014257</v>
      </c>
    </row>
    <row r="43" spans="1:7" x14ac:dyDescent="0.25">
      <c r="A43" s="1" t="s">
        <v>109</v>
      </c>
      <c r="B43" s="15">
        <v>4553</v>
      </c>
      <c r="C43" s="2">
        <v>94</v>
      </c>
      <c r="D43" s="4">
        <f>C43/F43</f>
        <v>7.5019952114924182E-2</v>
      </c>
      <c r="E43" s="16">
        <v>22</v>
      </c>
      <c r="F43" s="17">
        <v>1253</v>
      </c>
      <c r="G43" s="4">
        <f>F43/B43</f>
        <v>0.27520316274983525</v>
      </c>
    </row>
    <row r="44" spans="1:7" x14ac:dyDescent="0.25">
      <c r="A44" s="1" t="s">
        <v>50</v>
      </c>
      <c r="B44" s="15">
        <v>21380</v>
      </c>
      <c r="C44" s="5">
        <v>1514</v>
      </c>
      <c r="D44" s="4">
        <f>C44/F44</f>
        <v>0.25849410961242958</v>
      </c>
      <c r="E44" s="16">
        <v>70</v>
      </c>
      <c r="F44" s="17">
        <v>5857</v>
      </c>
      <c r="G44" s="4">
        <f>F44/B44</f>
        <v>0.27394761459307765</v>
      </c>
    </row>
    <row r="45" spans="1:7" x14ac:dyDescent="0.25">
      <c r="A45" s="1" t="s">
        <v>67</v>
      </c>
      <c r="B45" s="15">
        <v>7700</v>
      </c>
      <c r="C45" s="2">
        <v>148</v>
      </c>
      <c r="D45" s="4">
        <f>C45/F45</f>
        <v>7.020872865275142E-2</v>
      </c>
      <c r="E45" s="16">
        <v>25</v>
      </c>
      <c r="F45" s="17">
        <v>2108</v>
      </c>
      <c r="G45" s="4">
        <f>F45/B45</f>
        <v>0.27376623376623377</v>
      </c>
    </row>
    <row r="46" spans="1:7" s="8" customFormat="1" x14ac:dyDescent="0.25">
      <c r="A46" s="1" t="s">
        <v>25</v>
      </c>
      <c r="B46" s="15">
        <v>6103</v>
      </c>
      <c r="C46" s="2">
        <v>223</v>
      </c>
      <c r="D46" s="4">
        <f>C46/F46</f>
        <v>0.13353293413173653</v>
      </c>
      <c r="E46" s="16">
        <v>23</v>
      </c>
      <c r="F46" s="17">
        <v>1670</v>
      </c>
      <c r="G46" s="4">
        <f>F46/B46</f>
        <v>0.27363591676224808</v>
      </c>
    </row>
    <row r="47" spans="1:7" s="8" customFormat="1" x14ac:dyDescent="0.25">
      <c r="A47" s="1" t="s">
        <v>100</v>
      </c>
      <c r="B47" s="15">
        <v>1743</v>
      </c>
      <c r="C47" s="2">
        <v>94</v>
      </c>
      <c r="D47" s="4">
        <f>C47/F47</f>
        <v>0.19789473684210526</v>
      </c>
      <c r="E47" s="16">
        <v>0</v>
      </c>
      <c r="F47" s="17">
        <v>475</v>
      </c>
      <c r="G47" s="4">
        <f>F47/B47</f>
        <v>0.27251864601262193</v>
      </c>
    </row>
    <row r="48" spans="1:7" s="8" customFormat="1" x14ac:dyDescent="0.25">
      <c r="A48" s="6" t="s">
        <v>0</v>
      </c>
      <c r="B48" s="7" t="s">
        <v>1</v>
      </c>
      <c r="C48" s="7" t="s">
        <v>2</v>
      </c>
      <c r="D48" s="7" t="s">
        <v>3</v>
      </c>
      <c r="E48" s="11" t="s">
        <v>4</v>
      </c>
      <c r="F48" s="11" t="s">
        <v>5</v>
      </c>
      <c r="G48" s="7" t="s">
        <v>3</v>
      </c>
    </row>
    <row r="49" spans="1:7" s="8" customFormat="1" x14ac:dyDescent="0.25">
      <c r="A49" s="6"/>
      <c r="B49" s="7" t="s">
        <v>6</v>
      </c>
      <c r="C49" s="7" t="s">
        <v>6</v>
      </c>
      <c r="D49" s="7" t="s">
        <v>7</v>
      </c>
      <c r="E49" s="11" t="s">
        <v>8</v>
      </c>
      <c r="F49" s="11" t="s">
        <v>9</v>
      </c>
      <c r="G49" s="7" t="s">
        <v>10</v>
      </c>
    </row>
    <row r="50" spans="1:7" x14ac:dyDescent="0.25">
      <c r="A50" s="1"/>
      <c r="B50" s="2"/>
      <c r="C50" s="2"/>
      <c r="D50" s="2"/>
      <c r="E50" s="12"/>
      <c r="F50" s="12"/>
      <c r="G50" s="2"/>
    </row>
    <row r="51" spans="1:7" x14ac:dyDescent="0.25">
      <c r="A51" s="1" t="s">
        <v>86</v>
      </c>
      <c r="B51" s="15">
        <v>5991</v>
      </c>
      <c r="C51" s="2">
        <v>208</v>
      </c>
      <c r="D51" s="4">
        <f>C51/F51</f>
        <v>0.12792127921279212</v>
      </c>
      <c r="E51" s="16">
        <v>6</v>
      </c>
      <c r="F51" s="17">
        <v>1626</v>
      </c>
      <c r="G51" s="4">
        <f>F51/B51</f>
        <v>0.27140711066599899</v>
      </c>
    </row>
    <row r="52" spans="1:7" x14ac:dyDescent="0.25">
      <c r="A52" s="1" t="s">
        <v>96</v>
      </c>
      <c r="B52" s="15">
        <v>3112</v>
      </c>
      <c r="C52" s="2">
        <v>155</v>
      </c>
      <c r="D52" s="4">
        <f>C52/F52</f>
        <v>0.18452380952380953</v>
      </c>
      <c r="E52" s="16">
        <v>18</v>
      </c>
      <c r="F52" s="17">
        <v>840</v>
      </c>
      <c r="G52" s="4">
        <f>F52/B52</f>
        <v>0.26992287917737789</v>
      </c>
    </row>
    <row r="53" spans="1:7" x14ac:dyDescent="0.25">
      <c r="A53" s="1" t="s">
        <v>43</v>
      </c>
      <c r="B53" s="15">
        <v>1953</v>
      </c>
      <c r="C53" s="2">
        <v>68</v>
      </c>
      <c r="D53" s="4">
        <f>C53/F53</f>
        <v>0.13152804642166344</v>
      </c>
      <c r="E53" s="16">
        <v>5</v>
      </c>
      <c r="F53" s="17">
        <v>517</v>
      </c>
      <c r="G53" s="4">
        <f>F53/B53</f>
        <v>0.26472094214029696</v>
      </c>
    </row>
    <row r="54" spans="1:7" x14ac:dyDescent="0.25">
      <c r="A54" s="1" t="s">
        <v>93</v>
      </c>
      <c r="B54" s="15">
        <v>2298</v>
      </c>
      <c r="C54" s="2">
        <v>100</v>
      </c>
      <c r="D54" s="4">
        <f>C54/F54</f>
        <v>0.16666666666666666</v>
      </c>
      <c r="E54" s="16">
        <v>6</v>
      </c>
      <c r="F54" s="17">
        <v>600</v>
      </c>
      <c r="G54" s="4">
        <f>F54/B54</f>
        <v>0.26109660574412535</v>
      </c>
    </row>
    <row r="55" spans="1:7" x14ac:dyDescent="0.25">
      <c r="A55" s="1" t="s">
        <v>83</v>
      </c>
      <c r="B55" s="15">
        <v>3933</v>
      </c>
      <c r="C55" s="2">
        <v>237</v>
      </c>
      <c r="D55" s="4">
        <f>C55/F55</f>
        <v>0.23280943025540274</v>
      </c>
      <c r="E55" s="16">
        <v>14</v>
      </c>
      <c r="F55" s="17">
        <v>1018</v>
      </c>
      <c r="G55" s="4">
        <f>F55/B55</f>
        <v>0.25883549453343502</v>
      </c>
    </row>
    <row r="56" spans="1:7" x14ac:dyDescent="0.25">
      <c r="A56" s="1" t="s">
        <v>18</v>
      </c>
      <c r="B56" s="15">
        <v>39495</v>
      </c>
      <c r="C56" s="5">
        <v>1276</v>
      </c>
      <c r="D56" s="4">
        <f>C56/F56</f>
        <v>0.12592519490772722</v>
      </c>
      <c r="E56" s="16">
        <v>252</v>
      </c>
      <c r="F56" s="17">
        <v>10133</v>
      </c>
      <c r="G56" s="4">
        <f>F56/B56</f>
        <v>0.25656412204076467</v>
      </c>
    </row>
    <row r="57" spans="1:7" x14ac:dyDescent="0.25">
      <c r="A57" s="1" t="s">
        <v>70</v>
      </c>
      <c r="B57" s="15">
        <v>3151</v>
      </c>
      <c r="C57" s="2">
        <v>134</v>
      </c>
      <c r="D57" s="4">
        <f>C57/F57</f>
        <v>0.16645962732919253</v>
      </c>
      <c r="E57" s="16">
        <v>19</v>
      </c>
      <c r="F57" s="17">
        <v>805</v>
      </c>
      <c r="G57" s="4">
        <f>F57/B57</f>
        <v>0.25547445255474455</v>
      </c>
    </row>
    <row r="58" spans="1:7" x14ac:dyDescent="0.25">
      <c r="A58" s="1" t="s">
        <v>101</v>
      </c>
      <c r="B58" s="15">
        <v>3881</v>
      </c>
      <c r="C58" s="2">
        <v>181</v>
      </c>
      <c r="D58" s="4">
        <f>C58/F58</f>
        <v>0.1833839918946302</v>
      </c>
      <c r="E58" s="16">
        <v>15</v>
      </c>
      <c r="F58" s="17">
        <v>987</v>
      </c>
      <c r="G58" s="4">
        <f>F58/B58</f>
        <v>0.25431589796444215</v>
      </c>
    </row>
    <row r="59" spans="1:7" x14ac:dyDescent="0.25">
      <c r="A59" s="1" t="s">
        <v>22</v>
      </c>
      <c r="B59" s="15">
        <v>1863</v>
      </c>
      <c r="C59" s="2">
        <v>103</v>
      </c>
      <c r="D59" s="4">
        <f>C59/F59</f>
        <v>0.22055674518201285</v>
      </c>
      <c r="E59" s="16">
        <v>0</v>
      </c>
      <c r="F59" s="17">
        <v>467</v>
      </c>
      <c r="G59" s="4">
        <f>F59/B59</f>
        <v>0.25067096081588836</v>
      </c>
    </row>
    <row r="60" spans="1:7" x14ac:dyDescent="0.25">
      <c r="A60" s="1" t="s">
        <v>17</v>
      </c>
      <c r="B60" s="15">
        <v>5843</v>
      </c>
      <c r="C60" s="2">
        <v>137</v>
      </c>
      <c r="D60" s="4">
        <f>C60/F60</f>
        <v>9.3835616438356168E-2</v>
      </c>
      <c r="E60" s="16">
        <v>38</v>
      </c>
      <c r="F60" s="17">
        <v>1460</v>
      </c>
      <c r="G60" s="4">
        <f>F60/B60</f>
        <v>0.24987164128016429</v>
      </c>
    </row>
    <row r="61" spans="1:7" x14ac:dyDescent="0.25">
      <c r="A61" s="1" t="s">
        <v>75</v>
      </c>
      <c r="B61" s="15">
        <v>1941</v>
      </c>
      <c r="C61" s="2">
        <v>82</v>
      </c>
      <c r="D61" s="4">
        <f>C61/F61</f>
        <v>0.17012448132780084</v>
      </c>
      <c r="E61" s="16">
        <v>13</v>
      </c>
      <c r="F61" s="17">
        <v>482</v>
      </c>
      <c r="G61" s="4">
        <f>F61/B61</f>
        <v>0.24832560535806286</v>
      </c>
    </row>
    <row r="62" spans="1:7" x14ac:dyDescent="0.25">
      <c r="A62" s="1" t="s">
        <v>37</v>
      </c>
      <c r="B62" s="15">
        <v>4076</v>
      </c>
      <c r="C62" s="2">
        <v>112</v>
      </c>
      <c r="D62" s="4">
        <f>C62/F62</f>
        <v>0.11078140454995054</v>
      </c>
      <c r="E62" s="16">
        <v>10</v>
      </c>
      <c r="F62" s="17">
        <v>1011</v>
      </c>
      <c r="G62" s="4">
        <f>F62/B62</f>
        <v>0.24803729146221787</v>
      </c>
    </row>
    <row r="63" spans="1:7" x14ac:dyDescent="0.25">
      <c r="A63" s="1" t="s">
        <v>81</v>
      </c>
      <c r="B63" s="15">
        <v>2804</v>
      </c>
      <c r="C63" s="2">
        <v>87</v>
      </c>
      <c r="D63" s="4">
        <f>C63/F63</f>
        <v>0.12682215743440234</v>
      </c>
      <c r="E63" s="16">
        <v>5</v>
      </c>
      <c r="F63" s="17">
        <v>686</v>
      </c>
      <c r="G63" s="4">
        <f>F63/B63</f>
        <v>0.24465049928673324</v>
      </c>
    </row>
    <row r="64" spans="1:7" x14ac:dyDescent="0.25">
      <c r="A64" s="1" t="s">
        <v>15</v>
      </c>
      <c r="B64" s="15">
        <v>17061</v>
      </c>
      <c r="C64" s="5">
        <v>767</v>
      </c>
      <c r="D64" s="4">
        <f>C64/F64</f>
        <v>0.18657261007054246</v>
      </c>
      <c r="E64" s="16">
        <v>27</v>
      </c>
      <c r="F64" s="17">
        <v>4111</v>
      </c>
      <c r="G64" s="4">
        <f>F64/B64</f>
        <v>0.24095891213879608</v>
      </c>
    </row>
    <row r="65" spans="1:7" x14ac:dyDescent="0.25">
      <c r="A65" s="1" t="s">
        <v>95</v>
      </c>
      <c r="B65" s="15">
        <v>34625</v>
      </c>
      <c r="C65" s="5">
        <v>1386</v>
      </c>
      <c r="D65" s="4">
        <f>C65/F65</f>
        <v>0.16680707666385847</v>
      </c>
      <c r="E65" s="16">
        <v>108</v>
      </c>
      <c r="F65" s="17">
        <v>8309</v>
      </c>
      <c r="G65" s="4">
        <f>F65/B65</f>
        <v>0.239971119133574</v>
      </c>
    </row>
    <row r="66" spans="1:7" x14ac:dyDescent="0.25">
      <c r="A66" s="1" t="s">
        <v>68</v>
      </c>
      <c r="B66" s="15">
        <v>6315</v>
      </c>
      <c r="C66" s="2">
        <v>392</v>
      </c>
      <c r="D66" s="4">
        <f>C66/F66</f>
        <v>0.26291079812206575</v>
      </c>
      <c r="E66" s="16">
        <v>34</v>
      </c>
      <c r="F66" s="17">
        <v>1491</v>
      </c>
      <c r="G66" s="4">
        <f>F66/B66</f>
        <v>0.23610451306413302</v>
      </c>
    </row>
    <row r="67" spans="1:7" x14ac:dyDescent="0.25">
      <c r="A67" s="1" t="s">
        <v>11</v>
      </c>
      <c r="B67" s="15">
        <v>8522</v>
      </c>
      <c r="C67" s="2">
        <v>329</v>
      </c>
      <c r="D67" s="4">
        <f>C67/F67</f>
        <v>0.16351888667992048</v>
      </c>
      <c r="E67" s="16">
        <v>42</v>
      </c>
      <c r="F67" s="17">
        <v>2012</v>
      </c>
      <c r="G67" s="4">
        <f>F67/B67</f>
        <v>0.23609481342407884</v>
      </c>
    </row>
    <row r="68" spans="1:7" x14ac:dyDescent="0.25">
      <c r="A68" s="1" t="s">
        <v>85</v>
      </c>
      <c r="B68" s="15">
        <v>13844</v>
      </c>
      <c r="C68" s="2">
        <v>274</v>
      </c>
      <c r="D68" s="4">
        <f>C68/F68</f>
        <v>8.3997547516860824E-2</v>
      </c>
      <c r="E68" s="16">
        <v>75</v>
      </c>
      <c r="F68" s="17">
        <v>3262</v>
      </c>
      <c r="G68" s="4">
        <f>F68/B68</f>
        <v>0.23562554175093903</v>
      </c>
    </row>
    <row r="69" spans="1:7" x14ac:dyDescent="0.25">
      <c r="A69" s="1" t="s">
        <v>99</v>
      </c>
      <c r="B69" s="15">
        <v>105602</v>
      </c>
      <c r="C69" s="5">
        <f>1081+750+1726+14</f>
        <v>3571</v>
      </c>
      <c r="D69" s="4">
        <f>C69/F69</f>
        <v>0.14376585208744314</v>
      </c>
      <c r="E69" s="16">
        <v>273</v>
      </c>
      <c r="F69" s="19">
        <v>24839</v>
      </c>
      <c r="G69" s="4">
        <f>F69/B69</f>
        <v>0.23521334823204107</v>
      </c>
    </row>
    <row r="70" spans="1:7" x14ac:dyDescent="0.25">
      <c r="A70" s="1" t="s">
        <v>31</v>
      </c>
      <c r="B70" s="15">
        <v>12743</v>
      </c>
      <c r="C70" s="2">
        <v>379</v>
      </c>
      <c r="D70" s="4">
        <f>C70/F70</f>
        <v>0.1266288005345807</v>
      </c>
      <c r="E70" s="16">
        <v>47</v>
      </c>
      <c r="F70" s="17">
        <v>2993</v>
      </c>
      <c r="G70" s="4">
        <f>F70/B70</f>
        <v>0.23487404849721416</v>
      </c>
    </row>
    <row r="71" spans="1:7" x14ac:dyDescent="0.25">
      <c r="A71" s="1" t="s">
        <v>47</v>
      </c>
      <c r="B71" s="15">
        <v>4920</v>
      </c>
      <c r="C71" s="2">
        <v>186</v>
      </c>
      <c r="D71" s="4">
        <f>C71/F71</f>
        <v>0.16131830008673026</v>
      </c>
      <c r="E71" s="16">
        <v>19</v>
      </c>
      <c r="F71" s="17">
        <v>1153</v>
      </c>
      <c r="G71" s="4">
        <f>F71/B71</f>
        <v>0.23434959349593495</v>
      </c>
    </row>
    <row r="72" spans="1:7" x14ac:dyDescent="0.25">
      <c r="A72" s="1" t="s">
        <v>40</v>
      </c>
      <c r="B72" s="15">
        <v>17477</v>
      </c>
      <c r="C72" s="2">
        <v>436</v>
      </c>
      <c r="D72" s="4">
        <f>C72/F72</f>
        <v>0.10649731314118221</v>
      </c>
      <c r="E72" s="16">
        <v>74</v>
      </c>
      <c r="F72" s="17">
        <v>4094</v>
      </c>
      <c r="G72" s="4">
        <f>F72/B72</f>
        <v>0.23425072953023973</v>
      </c>
    </row>
    <row r="73" spans="1:7" x14ac:dyDescent="0.25">
      <c r="A73" s="1" t="s">
        <v>113</v>
      </c>
      <c r="B73" s="15">
        <v>5304</v>
      </c>
      <c r="C73" s="2">
        <v>245</v>
      </c>
      <c r="D73" s="4">
        <f>C73/F73</f>
        <v>0.19742143432715553</v>
      </c>
      <c r="E73" s="16">
        <v>6</v>
      </c>
      <c r="F73" s="17">
        <v>1241</v>
      </c>
      <c r="G73" s="4">
        <f>F73/B73</f>
        <v>0.23397435897435898</v>
      </c>
    </row>
    <row r="74" spans="1:7" x14ac:dyDescent="0.25">
      <c r="A74" s="1" t="s">
        <v>26</v>
      </c>
      <c r="B74" s="15">
        <v>6063</v>
      </c>
      <c r="C74" s="2">
        <v>224</v>
      </c>
      <c r="D74" s="4">
        <f>C74/F74</f>
        <v>0.15796897038081806</v>
      </c>
      <c r="E74" s="16">
        <v>27</v>
      </c>
      <c r="F74" s="17">
        <v>1418</v>
      </c>
      <c r="G74" s="4">
        <f>F74/B74</f>
        <v>0.23387761834075541</v>
      </c>
    </row>
    <row r="75" spans="1:7" x14ac:dyDescent="0.25">
      <c r="A75" s="1" t="s">
        <v>76</v>
      </c>
      <c r="B75" s="15">
        <v>7196</v>
      </c>
      <c r="C75" s="2">
        <v>138</v>
      </c>
      <c r="D75" s="4">
        <f>C75/F75</f>
        <v>8.2045184304399527E-2</v>
      </c>
      <c r="E75" s="16">
        <v>18</v>
      </c>
      <c r="F75" s="17">
        <v>1682</v>
      </c>
      <c r="G75" s="4">
        <f>F75/B75</f>
        <v>0.23374096720400223</v>
      </c>
    </row>
    <row r="76" spans="1:7" x14ac:dyDescent="0.25">
      <c r="A76" s="1" t="s">
        <v>72</v>
      </c>
      <c r="B76" s="15">
        <v>4144</v>
      </c>
      <c r="C76" s="2">
        <f>64+13+46</f>
        <v>123</v>
      </c>
      <c r="D76" s="4">
        <f>C76/F76</f>
        <v>0.12866108786610878</v>
      </c>
      <c r="E76" s="16">
        <v>17</v>
      </c>
      <c r="F76" s="17">
        <v>956</v>
      </c>
      <c r="G76" s="4">
        <f>F76/B76</f>
        <v>0.23069498069498071</v>
      </c>
    </row>
    <row r="77" spans="1:7" x14ac:dyDescent="0.25">
      <c r="A77" s="1" t="s">
        <v>78</v>
      </c>
      <c r="B77" s="15">
        <v>2021</v>
      </c>
      <c r="C77" s="2">
        <v>86</v>
      </c>
      <c r="D77" s="4">
        <f>C77/F77</f>
        <v>0.18655097613882862</v>
      </c>
      <c r="E77" s="16">
        <v>21</v>
      </c>
      <c r="F77" s="17">
        <v>461</v>
      </c>
      <c r="G77" s="4">
        <f>F77/B77</f>
        <v>0.2281048985650668</v>
      </c>
    </row>
    <row r="78" spans="1:7" x14ac:dyDescent="0.25">
      <c r="A78" s="1" t="s">
        <v>51</v>
      </c>
      <c r="B78" s="15">
        <v>2380</v>
      </c>
      <c r="C78" s="2">
        <v>68</v>
      </c>
      <c r="D78" s="4">
        <f>C78/F78</f>
        <v>0.12592592592592591</v>
      </c>
      <c r="E78" s="16">
        <v>13</v>
      </c>
      <c r="F78" s="17">
        <v>540</v>
      </c>
      <c r="G78" s="4">
        <f>F78/B78</f>
        <v>0.22689075630252101</v>
      </c>
    </row>
    <row r="79" spans="1:7" x14ac:dyDescent="0.25">
      <c r="A79" s="1" t="s">
        <v>28</v>
      </c>
      <c r="B79" s="15">
        <v>20455</v>
      </c>
      <c r="C79" s="2">
        <v>973</v>
      </c>
      <c r="D79" s="4">
        <f>C79/F79</f>
        <v>0.21347082053532251</v>
      </c>
      <c r="E79" s="16">
        <v>82</v>
      </c>
      <c r="F79" s="17">
        <v>4558</v>
      </c>
      <c r="G79" s="4">
        <f>F79/B79</f>
        <v>0.22283060376436079</v>
      </c>
    </row>
    <row r="80" spans="1:7" x14ac:dyDescent="0.25">
      <c r="A80" s="1" t="s">
        <v>108</v>
      </c>
      <c r="B80" s="15">
        <v>2224</v>
      </c>
      <c r="C80" s="2">
        <v>138</v>
      </c>
      <c r="D80" s="4">
        <f>C80/F80</f>
        <v>0.2822085889570552</v>
      </c>
      <c r="E80" s="16">
        <v>6</v>
      </c>
      <c r="F80" s="17">
        <v>489</v>
      </c>
      <c r="G80" s="4">
        <f>F80/B80</f>
        <v>0.21987410071942445</v>
      </c>
    </row>
    <row r="81" spans="1:7" x14ac:dyDescent="0.25">
      <c r="A81" s="1" t="s">
        <v>80</v>
      </c>
      <c r="B81" s="15">
        <v>10325</v>
      </c>
      <c r="C81" s="2">
        <v>148</v>
      </c>
      <c r="D81" s="4">
        <f>C81/F81</f>
        <v>6.7242162653339391E-2</v>
      </c>
      <c r="E81" s="16">
        <v>25</v>
      </c>
      <c r="F81" s="17">
        <v>2201</v>
      </c>
      <c r="G81" s="4">
        <f>F81/B81</f>
        <v>0.21317191283292977</v>
      </c>
    </row>
    <row r="82" spans="1:7" x14ac:dyDescent="0.25">
      <c r="A82" s="1" t="s">
        <v>73</v>
      </c>
      <c r="B82" s="15">
        <v>18977</v>
      </c>
      <c r="C82" s="2">
        <v>439</v>
      </c>
      <c r="D82" s="4">
        <f>C82/F82</f>
        <v>0.10882498760535449</v>
      </c>
      <c r="E82" s="16">
        <v>38</v>
      </c>
      <c r="F82" s="17">
        <v>4034</v>
      </c>
      <c r="G82" s="4">
        <f>F82/B82</f>
        <v>0.21257311482320704</v>
      </c>
    </row>
    <row r="83" spans="1:7" x14ac:dyDescent="0.25">
      <c r="A83" s="1" t="s">
        <v>112</v>
      </c>
      <c r="B83" s="15">
        <v>1371</v>
      </c>
      <c r="C83" s="2">
        <v>36</v>
      </c>
      <c r="D83" s="4">
        <f>C83/F83</f>
        <v>0.12587412587412589</v>
      </c>
      <c r="E83" s="16">
        <v>5</v>
      </c>
      <c r="F83" s="17">
        <v>286</v>
      </c>
      <c r="G83" s="4">
        <f>F83/B83</f>
        <v>0.20860685630926332</v>
      </c>
    </row>
    <row r="84" spans="1:7" x14ac:dyDescent="0.25">
      <c r="A84" s="1" t="s">
        <v>104</v>
      </c>
      <c r="B84" s="15">
        <v>1236</v>
      </c>
      <c r="C84" s="2">
        <v>30</v>
      </c>
      <c r="D84" s="4">
        <f>C84/F84</f>
        <v>0.11811023622047244</v>
      </c>
      <c r="E84" s="16">
        <v>3</v>
      </c>
      <c r="F84" s="17">
        <v>254</v>
      </c>
      <c r="G84" s="4">
        <f>F84/B84</f>
        <v>0.20550161812297735</v>
      </c>
    </row>
    <row r="85" spans="1:7" x14ac:dyDescent="0.25">
      <c r="A85" s="1" t="s">
        <v>114</v>
      </c>
      <c r="B85" s="15">
        <v>2214</v>
      </c>
      <c r="C85" s="2">
        <v>76</v>
      </c>
      <c r="D85" s="4">
        <f>C85/F85</f>
        <v>0.16926503340757237</v>
      </c>
      <c r="E85" s="16">
        <v>7</v>
      </c>
      <c r="F85" s="17">
        <v>449</v>
      </c>
      <c r="G85" s="4">
        <f>F85/B85</f>
        <v>0.20280036133694671</v>
      </c>
    </row>
    <row r="86" spans="1:7" x14ac:dyDescent="0.25">
      <c r="A86" s="1" t="s">
        <v>98</v>
      </c>
      <c r="B86" s="15">
        <v>9764</v>
      </c>
      <c r="C86" s="2">
        <v>689</v>
      </c>
      <c r="D86" s="4">
        <f>C86/F86</f>
        <v>0.35010162601626016</v>
      </c>
      <c r="E86" s="16">
        <v>22</v>
      </c>
      <c r="F86" s="17">
        <v>1968</v>
      </c>
      <c r="G86" s="4">
        <f>F86/B86</f>
        <v>0.2015567390413765</v>
      </c>
    </row>
    <row r="87" spans="1:7" x14ac:dyDescent="0.25">
      <c r="A87" s="1" t="s">
        <v>53</v>
      </c>
      <c r="B87" s="15">
        <v>8776</v>
      </c>
      <c r="C87" s="2">
        <v>293</v>
      </c>
      <c r="D87" s="4">
        <f>C87/F87</f>
        <v>0.16591166477916194</v>
      </c>
      <c r="E87" s="16">
        <v>19</v>
      </c>
      <c r="F87" s="17">
        <v>1766</v>
      </c>
      <c r="G87" s="4">
        <f>F87/B87</f>
        <v>0.2012306289881495</v>
      </c>
    </row>
    <row r="88" spans="1:7" x14ac:dyDescent="0.25">
      <c r="A88" s="1" t="s">
        <v>106</v>
      </c>
      <c r="B88" s="15">
        <v>15899</v>
      </c>
      <c r="C88" s="2">
        <v>320</v>
      </c>
      <c r="D88" s="4">
        <f>C88/F88</f>
        <v>0.10043942247332077</v>
      </c>
      <c r="E88" s="16">
        <v>51</v>
      </c>
      <c r="F88" s="17">
        <v>3186</v>
      </c>
      <c r="G88" s="4">
        <f>F88/B88</f>
        <v>0.20038996163280709</v>
      </c>
    </row>
    <row r="89" spans="1:7" x14ac:dyDescent="0.25">
      <c r="A89" s="1" t="s">
        <v>71</v>
      </c>
      <c r="B89" s="15">
        <v>20964</v>
      </c>
      <c r="C89" s="5">
        <f>121+112+552</f>
        <v>785</v>
      </c>
      <c r="D89" s="4">
        <f>C89/F89</f>
        <v>0.18793392386880536</v>
      </c>
      <c r="E89" s="16">
        <v>76</v>
      </c>
      <c r="F89" s="17">
        <v>4177</v>
      </c>
      <c r="G89" s="4">
        <f>F89/B89</f>
        <v>0.19924632703682504</v>
      </c>
    </row>
    <row r="90" spans="1:7" x14ac:dyDescent="0.25">
      <c r="A90" s="1" t="s">
        <v>55</v>
      </c>
      <c r="B90" s="15">
        <v>2271</v>
      </c>
      <c r="C90" s="2">
        <v>69</v>
      </c>
      <c r="D90" s="4">
        <f>C90/F90</f>
        <v>0.15265486725663716</v>
      </c>
      <c r="E90" s="16">
        <v>9</v>
      </c>
      <c r="F90" s="17">
        <v>452</v>
      </c>
      <c r="G90" s="4">
        <f>F90/B90</f>
        <v>0.19903126376045796</v>
      </c>
    </row>
    <row r="91" spans="1:7" x14ac:dyDescent="0.25">
      <c r="A91" s="1" t="s">
        <v>97</v>
      </c>
      <c r="B91" s="15">
        <v>273398</v>
      </c>
      <c r="C91" s="5">
        <f>3333+2498+5701+15</f>
        <v>11547</v>
      </c>
      <c r="D91" s="4">
        <f>C91/F91</f>
        <v>0.21953306209361573</v>
      </c>
      <c r="E91" s="16">
        <v>1347</v>
      </c>
      <c r="F91" s="17">
        <v>52598</v>
      </c>
      <c r="G91" s="4">
        <f>F91/B91</f>
        <v>0.19238619155955786</v>
      </c>
    </row>
    <row r="92" spans="1:7" x14ac:dyDescent="0.25">
      <c r="A92" s="1" t="s">
        <v>88</v>
      </c>
      <c r="B92" s="15">
        <v>40931</v>
      </c>
      <c r="C92" s="5">
        <v>1298</v>
      </c>
      <c r="D92" s="4">
        <f>C92/F92</f>
        <v>0.16848390446521289</v>
      </c>
      <c r="E92" s="16">
        <v>160</v>
      </c>
      <c r="F92" s="17">
        <v>7704</v>
      </c>
      <c r="G92" s="4">
        <f>F92/B92</f>
        <v>0.18821919816276172</v>
      </c>
    </row>
    <row r="93" spans="1:7" x14ac:dyDescent="0.25">
      <c r="A93" s="1" t="s">
        <v>56</v>
      </c>
      <c r="B93" s="15">
        <v>377617</v>
      </c>
      <c r="C93" s="5">
        <v>20843</v>
      </c>
      <c r="D93" s="4">
        <f>C93/F93</f>
        <v>0.29751063404607608</v>
      </c>
      <c r="E93" s="16">
        <v>986</v>
      </c>
      <c r="F93" s="17">
        <v>70058</v>
      </c>
      <c r="G93" s="4">
        <f>F93/B93</f>
        <v>0.18552660499924525</v>
      </c>
    </row>
    <row r="94" spans="1:7" x14ac:dyDescent="0.25">
      <c r="A94" s="1" t="s">
        <v>77</v>
      </c>
      <c r="B94" s="15">
        <v>11241</v>
      </c>
      <c r="C94" s="2">
        <v>146</v>
      </c>
      <c r="D94" s="4">
        <f>C94/F94</f>
        <v>7.2063178677196443E-2</v>
      </c>
      <c r="E94" s="16">
        <v>29</v>
      </c>
      <c r="F94" s="17">
        <v>2026</v>
      </c>
      <c r="G94" s="4">
        <f>F94/B94</f>
        <v>0.18023307534916821</v>
      </c>
    </row>
    <row r="95" spans="1:7" s="8" customFormat="1" x14ac:dyDescent="0.25">
      <c r="A95" s="6" t="s">
        <v>0</v>
      </c>
      <c r="B95" s="7" t="s">
        <v>1</v>
      </c>
      <c r="C95" s="7" t="s">
        <v>2</v>
      </c>
      <c r="D95" s="7" t="s">
        <v>3</v>
      </c>
      <c r="E95" s="11" t="s">
        <v>4</v>
      </c>
      <c r="F95" s="11" t="s">
        <v>5</v>
      </c>
      <c r="G95" s="7" t="s">
        <v>3</v>
      </c>
    </row>
    <row r="96" spans="1:7" s="8" customFormat="1" x14ac:dyDescent="0.25">
      <c r="A96" s="6"/>
      <c r="B96" s="7" t="s">
        <v>6</v>
      </c>
      <c r="C96" s="7" t="s">
        <v>6</v>
      </c>
      <c r="D96" s="7" t="s">
        <v>7</v>
      </c>
      <c r="E96" s="11" t="s">
        <v>8</v>
      </c>
      <c r="F96" s="11" t="s">
        <v>9</v>
      </c>
      <c r="G96" s="7" t="s">
        <v>10</v>
      </c>
    </row>
    <row r="97" spans="1:7" x14ac:dyDescent="0.25">
      <c r="A97" s="1" t="s">
        <v>64</v>
      </c>
      <c r="B97" s="15">
        <v>7266</v>
      </c>
      <c r="C97" s="2">
        <v>131</v>
      </c>
      <c r="D97" s="4">
        <f>C97/F97</f>
        <v>0.10155038759689923</v>
      </c>
      <c r="E97" s="16">
        <v>55</v>
      </c>
      <c r="F97" s="17">
        <v>1290</v>
      </c>
      <c r="G97" s="4">
        <f>F97/B97</f>
        <v>0.17753922378199835</v>
      </c>
    </row>
    <row r="98" spans="1:7" x14ac:dyDescent="0.25">
      <c r="A98" s="1" t="s">
        <v>36</v>
      </c>
      <c r="B98" s="15">
        <v>17810</v>
      </c>
      <c r="C98" s="2">
        <v>502</v>
      </c>
      <c r="D98" s="4">
        <f>C98/F98</f>
        <v>0.15921344751030764</v>
      </c>
      <c r="E98" s="16">
        <v>45</v>
      </c>
      <c r="F98" s="17">
        <v>3153</v>
      </c>
      <c r="G98" s="4">
        <f>F98/B98</f>
        <v>0.17703537338573835</v>
      </c>
    </row>
    <row r="99" spans="1:7" s="8" customFormat="1" x14ac:dyDescent="0.25">
      <c r="A99" s="1" t="s">
        <v>16</v>
      </c>
      <c r="B99" s="15">
        <v>11118</v>
      </c>
      <c r="C99" s="2">
        <v>316</v>
      </c>
      <c r="D99" s="4">
        <f>C99/F99</f>
        <v>0.16255144032921812</v>
      </c>
      <c r="E99" s="16">
        <v>78</v>
      </c>
      <c r="F99" s="17">
        <v>1944</v>
      </c>
      <c r="G99" s="4">
        <f>F99/B99</f>
        <v>0.17485159201295197</v>
      </c>
    </row>
    <row r="100" spans="1:7" s="8" customFormat="1" x14ac:dyDescent="0.25">
      <c r="A100" s="1" t="s">
        <v>39</v>
      </c>
      <c r="B100" s="15">
        <v>15126</v>
      </c>
      <c r="C100" s="2">
        <v>477</v>
      </c>
      <c r="D100" s="4">
        <f>C100/F100</f>
        <v>0.18129988597491448</v>
      </c>
      <c r="E100" s="16">
        <v>68</v>
      </c>
      <c r="F100" s="17">
        <v>2631</v>
      </c>
      <c r="G100" s="4">
        <f>F100/B100</f>
        <v>0.17393891312971044</v>
      </c>
    </row>
    <row r="101" spans="1:7" x14ac:dyDescent="0.25">
      <c r="A101" s="1" t="s">
        <v>91</v>
      </c>
      <c r="B101" s="15">
        <v>33077</v>
      </c>
      <c r="C101" s="5">
        <v>1494</v>
      </c>
      <c r="D101" s="4">
        <f>C101/F101</f>
        <v>0.26635763950793367</v>
      </c>
      <c r="E101" s="16">
        <v>80</v>
      </c>
      <c r="F101" s="17">
        <v>5609</v>
      </c>
      <c r="G101" s="4">
        <f>F101/B101</f>
        <v>0.16957402424645523</v>
      </c>
    </row>
    <row r="102" spans="1:7" x14ac:dyDescent="0.25">
      <c r="A102" s="1" t="s">
        <v>54</v>
      </c>
      <c r="B102" s="15">
        <v>12861</v>
      </c>
      <c r="C102" s="2">
        <v>107</v>
      </c>
      <c r="D102" s="4">
        <f>C102/F102</f>
        <v>4.9399815327793167E-2</v>
      </c>
      <c r="E102" s="16">
        <v>29</v>
      </c>
      <c r="F102" s="17">
        <v>2166</v>
      </c>
      <c r="G102" s="4">
        <f>F102/B102</f>
        <v>0.16841614182411943</v>
      </c>
    </row>
    <row r="103" spans="1:7" x14ac:dyDescent="0.25">
      <c r="A103" s="1" t="s">
        <v>12</v>
      </c>
      <c r="B103" s="15">
        <v>5325</v>
      </c>
      <c r="C103" s="2">
        <v>84</v>
      </c>
      <c r="D103" s="4">
        <f>C103/F103</f>
        <v>9.6440872560275545E-2</v>
      </c>
      <c r="E103" s="16">
        <v>14</v>
      </c>
      <c r="F103" s="17">
        <v>871</v>
      </c>
      <c r="G103" s="4">
        <f>F103/B103</f>
        <v>0.1635680751173709</v>
      </c>
    </row>
    <row r="104" spans="1:7" x14ac:dyDescent="0.25">
      <c r="A104" s="1" t="s">
        <v>66</v>
      </c>
      <c r="B104" s="15">
        <v>19284</v>
      </c>
      <c r="C104" s="5">
        <v>637</v>
      </c>
      <c r="D104" s="4">
        <f>C104/F104</f>
        <v>0.20675105485232068</v>
      </c>
      <c r="E104" s="16">
        <v>23</v>
      </c>
      <c r="F104" s="17">
        <v>3081</v>
      </c>
      <c r="G104" s="4">
        <f>F104/B104</f>
        <v>0.15976975731176105</v>
      </c>
    </row>
    <row r="105" spans="1:7" x14ac:dyDescent="0.25">
      <c r="A105" s="1" t="s">
        <v>29</v>
      </c>
      <c r="B105" s="15">
        <v>23444</v>
      </c>
      <c r="C105" s="2">
        <v>713</v>
      </c>
      <c r="D105" s="4">
        <f>C105/F105</f>
        <v>0.19866258010587909</v>
      </c>
      <c r="E105" s="16">
        <v>97</v>
      </c>
      <c r="F105" s="17">
        <v>3589</v>
      </c>
      <c r="G105" s="4">
        <f>F105/B105</f>
        <v>0.15308821020303703</v>
      </c>
    </row>
    <row r="106" spans="1:7" x14ac:dyDescent="0.25">
      <c r="A106" s="1" t="s">
        <v>38</v>
      </c>
      <c r="B106" s="15">
        <v>16822</v>
      </c>
      <c r="C106" s="2">
        <v>264</v>
      </c>
      <c r="D106" s="4">
        <f>C106/F106</f>
        <v>0.10312499999999999</v>
      </c>
      <c r="E106" s="16">
        <v>61</v>
      </c>
      <c r="F106" s="17">
        <v>2560</v>
      </c>
      <c r="G106" s="4">
        <f>F106/B106</f>
        <v>0.15218166686481988</v>
      </c>
    </row>
    <row r="107" spans="1:7" x14ac:dyDescent="0.25">
      <c r="A107" s="1" t="s">
        <v>33</v>
      </c>
      <c r="B107" s="15">
        <v>74927</v>
      </c>
      <c r="C107" s="2">
        <v>1634</v>
      </c>
      <c r="D107" s="4">
        <f>C107/F107</f>
        <v>0.14416799011822834</v>
      </c>
      <c r="E107" s="16">
        <v>219</v>
      </c>
      <c r="F107" s="17">
        <v>11334</v>
      </c>
      <c r="G107" s="4">
        <f>F107/B107</f>
        <v>0.15126723344054879</v>
      </c>
    </row>
    <row r="108" spans="1:7" x14ac:dyDescent="0.25">
      <c r="A108" s="1" t="s">
        <v>115</v>
      </c>
      <c r="B108" s="15">
        <v>81930</v>
      </c>
      <c r="C108" s="5">
        <v>3012</v>
      </c>
      <c r="D108" s="4">
        <f>C108/F108</f>
        <v>0.24384715025906736</v>
      </c>
      <c r="E108" s="16">
        <v>367</v>
      </c>
      <c r="F108" s="17">
        <v>12352</v>
      </c>
      <c r="G108" s="4">
        <f>F108/B108</f>
        <v>0.15076284633223483</v>
      </c>
    </row>
    <row r="109" spans="1:7" x14ac:dyDescent="0.25">
      <c r="A109" s="1" t="s">
        <v>13</v>
      </c>
      <c r="B109" s="15">
        <v>10902</v>
      </c>
      <c r="C109" s="2">
        <v>163</v>
      </c>
      <c r="D109" s="4">
        <f>C109/F109</f>
        <v>9.9694189602446484E-2</v>
      </c>
      <c r="E109" s="16">
        <v>51</v>
      </c>
      <c r="F109" s="17">
        <v>1635</v>
      </c>
      <c r="G109" s="4">
        <f>F109/B109</f>
        <v>0.14997248211337369</v>
      </c>
    </row>
    <row r="110" spans="1:7" x14ac:dyDescent="0.25">
      <c r="A110" s="1" t="s">
        <v>41</v>
      </c>
      <c r="B110" s="15">
        <v>13880</v>
      </c>
      <c r="C110" s="2">
        <v>315</v>
      </c>
      <c r="D110" s="4">
        <f>C110/F110</f>
        <v>0.16728624535315986</v>
      </c>
      <c r="E110" s="16">
        <v>33</v>
      </c>
      <c r="F110" s="18">
        <v>1883</v>
      </c>
      <c r="G110" s="4">
        <f>F110/B110</f>
        <v>0.13566282420749279</v>
      </c>
    </row>
    <row r="111" spans="1:7" x14ac:dyDescent="0.25">
      <c r="A111" s="1" t="s">
        <v>62</v>
      </c>
      <c r="B111" s="15">
        <v>46635</v>
      </c>
      <c r="C111" s="5">
        <v>712</v>
      </c>
      <c r="D111" s="4">
        <f>C111/F111</f>
        <v>0.11443265830922533</v>
      </c>
      <c r="E111" s="16">
        <v>73</v>
      </c>
      <c r="F111" s="17">
        <v>6222</v>
      </c>
      <c r="G111" s="4">
        <f>F111/B111</f>
        <v>0.13341910582180766</v>
      </c>
    </row>
    <row r="112" spans="1:7" x14ac:dyDescent="0.25">
      <c r="A112" s="1" t="s">
        <v>21</v>
      </c>
      <c r="B112" s="15">
        <v>16421</v>
      </c>
      <c r="C112" s="2">
        <v>435</v>
      </c>
      <c r="D112" s="4">
        <f>C112/F112</f>
        <v>0.22126144455747712</v>
      </c>
      <c r="E112" s="16">
        <v>45</v>
      </c>
      <c r="F112" s="17">
        <v>1966</v>
      </c>
      <c r="G112" s="4">
        <f>F112/B112</f>
        <v>0.11972474270750867</v>
      </c>
    </row>
    <row r="113" spans="1:7" x14ac:dyDescent="0.25">
      <c r="A113" s="1" t="s">
        <v>60</v>
      </c>
      <c r="B113" s="15">
        <v>15948</v>
      </c>
      <c r="C113" s="2">
        <v>146</v>
      </c>
      <c r="D113" s="4">
        <f>C113/F113</f>
        <v>7.8918918918918918E-2</v>
      </c>
      <c r="E113" s="16">
        <v>41</v>
      </c>
      <c r="F113" s="17">
        <v>1850</v>
      </c>
      <c r="G113" s="4">
        <f>F113/B113</f>
        <v>0.11600200652119388</v>
      </c>
    </row>
    <row r="114" spans="1:7" x14ac:dyDescent="0.25">
      <c r="A114" s="1"/>
      <c r="B114" s="2"/>
      <c r="C114" s="2"/>
      <c r="D114" s="2"/>
      <c r="E114" s="12"/>
      <c r="F114" s="12"/>
      <c r="G114" s="2"/>
    </row>
    <row r="115" spans="1:7" x14ac:dyDescent="0.25">
      <c r="A115" s="1" t="s">
        <v>116</v>
      </c>
      <c r="B115" s="10">
        <f>SUM(B4:B113)</f>
        <v>1735395</v>
      </c>
      <c r="C115" s="10">
        <f>SUM(C4:C113)</f>
        <v>68903</v>
      </c>
      <c r="D115" s="4">
        <f>C115/F115</f>
        <v>0.19647332898012257</v>
      </c>
      <c r="E115" s="10">
        <f>SUM(E4:E113)</f>
        <v>6333</v>
      </c>
      <c r="F115" s="10">
        <f>SUM(F4:F113)</f>
        <v>350699</v>
      </c>
      <c r="G115" s="4">
        <f>F115/B115</f>
        <v>0.20208598042520579</v>
      </c>
    </row>
    <row r="116" spans="1:7" x14ac:dyDescent="0.25">
      <c r="A116" s="1"/>
      <c r="B116" s="2"/>
      <c r="C116" s="2"/>
      <c r="D116" s="2"/>
      <c r="E116" s="12"/>
      <c r="F116" s="12"/>
      <c r="G116" s="2"/>
    </row>
    <row r="117" spans="1:7" x14ac:dyDescent="0.25">
      <c r="A117" s="1"/>
      <c r="B117" s="2"/>
      <c r="C117" s="2"/>
      <c r="D117" s="2"/>
      <c r="E117" s="12"/>
      <c r="F117" s="12"/>
      <c r="G117" s="2"/>
    </row>
    <row r="118" spans="1:7" x14ac:dyDescent="0.25">
      <c r="A118" s="1"/>
      <c r="B118" s="10"/>
      <c r="C118" s="2"/>
      <c r="D118" s="4"/>
      <c r="E118" s="12"/>
      <c r="F118" s="12"/>
      <c r="G118" s="2"/>
    </row>
  </sheetData>
  <sortState ref="A1:G116">
    <sortCondition descending="1" ref="G1:G11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88" workbookViewId="0">
      <selection activeCell="B52" sqref="B52"/>
    </sheetView>
  </sheetViews>
  <sheetFormatPr defaultRowHeight="15" x14ac:dyDescent="0.25"/>
  <cols>
    <col min="1" max="1" width="13.7109375" style="9" bestFit="1" customWidth="1"/>
    <col min="2" max="2" width="11.5703125" style="9" bestFit="1" customWidth="1"/>
    <col min="3" max="3" width="9.7109375" style="9" bestFit="1" customWidth="1"/>
    <col min="4" max="4" width="15.7109375" style="9" bestFit="1" customWidth="1"/>
    <col min="5" max="5" width="13.28515625" style="14" bestFit="1" customWidth="1"/>
    <col min="6" max="6" width="12.7109375" style="14" bestFit="1" customWidth="1"/>
    <col min="7" max="7" width="9.85546875" style="9" bestFit="1" customWidth="1"/>
    <col min="8" max="16384" width="9.140625" style="9"/>
  </cols>
  <sheetData>
    <row r="1" spans="1:7" s="8" customFormat="1" x14ac:dyDescent="0.25">
      <c r="A1" s="6" t="s">
        <v>0</v>
      </c>
      <c r="B1" s="7" t="s">
        <v>1</v>
      </c>
      <c r="C1" s="7" t="s">
        <v>2</v>
      </c>
      <c r="D1" s="7" t="s">
        <v>3</v>
      </c>
      <c r="E1" s="11" t="s">
        <v>4</v>
      </c>
      <c r="F1" s="11" t="s">
        <v>5</v>
      </c>
      <c r="G1" s="7" t="s">
        <v>3</v>
      </c>
    </row>
    <row r="2" spans="1:7" s="8" customFormat="1" x14ac:dyDescent="0.25">
      <c r="A2" s="6"/>
      <c r="B2" s="7" t="s">
        <v>6</v>
      </c>
      <c r="C2" s="7" t="s">
        <v>6</v>
      </c>
      <c r="D2" s="7" t="s">
        <v>7</v>
      </c>
      <c r="E2" s="11" t="s">
        <v>8</v>
      </c>
      <c r="F2" s="11" t="s">
        <v>9</v>
      </c>
      <c r="G2" s="7" t="s">
        <v>10</v>
      </c>
    </row>
    <row r="3" spans="1:7" x14ac:dyDescent="0.25">
      <c r="A3" s="1"/>
      <c r="B3" s="2"/>
      <c r="C3" s="2"/>
      <c r="D3" s="2"/>
      <c r="E3" s="12"/>
      <c r="F3" s="12"/>
      <c r="G3" s="2"/>
    </row>
    <row r="4" spans="1:7" x14ac:dyDescent="0.25">
      <c r="A4" s="1" t="s">
        <v>74</v>
      </c>
      <c r="B4" s="15">
        <v>3829</v>
      </c>
      <c r="C4" s="2">
        <v>448</v>
      </c>
      <c r="D4" s="4">
        <f>C4/F4</f>
        <v>0.4007155635062612</v>
      </c>
      <c r="E4" s="16">
        <v>17</v>
      </c>
      <c r="F4" s="17">
        <v>1118</v>
      </c>
      <c r="G4" s="4">
        <f>F4/B4</f>
        <v>0.29198224079394097</v>
      </c>
    </row>
    <row r="5" spans="1:7" x14ac:dyDescent="0.25">
      <c r="A5" s="1" t="s">
        <v>107</v>
      </c>
      <c r="B5" s="15">
        <v>4733</v>
      </c>
      <c r="C5" s="2">
        <v>546</v>
      </c>
      <c r="D5" s="4">
        <f>C5/F5</f>
        <v>0.38916607270135423</v>
      </c>
      <c r="E5" s="16">
        <v>42</v>
      </c>
      <c r="F5" s="17">
        <v>1403</v>
      </c>
      <c r="G5" s="4">
        <f>F5/B5</f>
        <v>0.29642932600887384</v>
      </c>
    </row>
    <row r="6" spans="1:7" x14ac:dyDescent="0.25">
      <c r="A6" s="1" t="s">
        <v>98</v>
      </c>
      <c r="B6" s="15">
        <v>9764</v>
      </c>
      <c r="C6" s="2">
        <v>689</v>
      </c>
      <c r="D6" s="4">
        <f>C6/F6</f>
        <v>0.35010162601626016</v>
      </c>
      <c r="E6" s="16">
        <v>22</v>
      </c>
      <c r="F6" s="17">
        <v>1968</v>
      </c>
      <c r="G6" s="4">
        <f>F6/B6</f>
        <v>0.2015567390413765</v>
      </c>
    </row>
    <row r="7" spans="1:7" x14ac:dyDescent="0.25">
      <c r="A7" s="1" t="s">
        <v>48</v>
      </c>
      <c r="B7" s="15">
        <v>1299</v>
      </c>
      <c r="C7" s="2">
        <v>112</v>
      </c>
      <c r="D7" s="4">
        <f>C7/F7</f>
        <v>0.30684931506849317</v>
      </c>
      <c r="E7" s="16">
        <v>6</v>
      </c>
      <c r="F7" s="17">
        <v>365</v>
      </c>
      <c r="G7" s="4">
        <f>F7/B7</f>
        <v>0.28098537336412627</v>
      </c>
    </row>
    <row r="8" spans="1:7" x14ac:dyDescent="0.25">
      <c r="A8" s="1" t="s">
        <v>56</v>
      </c>
      <c r="B8" s="15">
        <v>377617</v>
      </c>
      <c r="C8" s="5">
        <v>20843</v>
      </c>
      <c r="D8" s="4">
        <f>C8/F8</f>
        <v>0.29751063404607608</v>
      </c>
      <c r="E8" s="16">
        <v>986</v>
      </c>
      <c r="F8" s="17">
        <v>70058</v>
      </c>
      <c r="G8" s="4">
        <f>F8/B8</f>
        <v>0.18552660499924525</v>
      </c>
    </row>
    <row r="9" spans="1:7" x14ac:dyDescent="0.25">
      <c r="A9" s="1" t="s">
        <v>24</v>
      </c>
      <c r="B9" s="15">
        <v>5791</v>
      </c>
      <c r="C9" s="2">
        <v>558</v>
      </c>
      <c r="D9" s="4">
        <f>C9/F9</f>
        <v>0.29092805005213762</v>
      </c>
      <c r="E9" s="16">
        <v>23</v>
      </c>
      <c r="F9" s="17">
        <v>1918</v>
      </c>
      <c r="G9" s="4">
        <f>F9/B9</f>
        <v>0.3312035917803488</v>
      </c>
    </row>
    <row r="10" spans="1:7" x14ac:dyDescent="0.25">
      <c r="A10" s="1" t="s">
        <v>108</v>
      </c>
      <c r="B10" s="15">
        <v>2224</v>
      </c>
      <c r="C10" s="2">
        <v>138</v>
      </c>
      <c r="D10" s="4">
        <f>C10/F10</f>
        <v>0.2822085889570552</v>
      </c>
      <c r="E10" s="16">
        <v>6</v>
      </c>
      <c r="F10" s="17">
        <v>489</v>
      </c>
      <c r="G10" s="4">
        <f>F10/B10</f>
        <v>0.21987410071942445</v>
      </c>
    </row>
    <row r="11" spans="1:7" x14ac:dyDescent="0.25">
      <c r="A11" s="1" t="s">
        <v>44</v>
      </c>
      <c r="B11" s="15">
        <v>3358</v>
      </c>
      <c r="C11" s="2">
        <v>299</v>
      </c>
      <c r="D11" s="4">
        <f>C11/F11</f>
        <v>0.27557603686635945</v>
      </c>
      <c r="E11" s="16">
        <v>22</v>
      </c>
      <c r="F11" s="17">
        <v>1085</v>
      </c>
      <c r="G11" s="4">
        <f>F11/B11</f>
        <v>0.32310899344848126</v>
      </c>
    </row>
    <row r="12" spans="1:7" x14ac:dyDescent="0.25">
      <c r="A12" s="1" t="s">
        <v>91</v>
      </c>
      <c r="B12" s="15">
        <v>33077</v>
      </c>
      <c r="C12" s="5">
        <v>1494</v>
      </c>
      <c r="D12" s="4">
        <f>C12/F12</f>
        <v>0.26635763950793367</v>
      </c>
      <c r="E12" s="16">
        <v>80</v>
      </c>
      <c r="F12" s="17">
        <v>5609</v>
      </c>
      <c r="G12" s="4">
        <f>F12/B12</f>
        <v>0.16957402424645523</v>
      </c>
    </row>
    <row r="13" spans="1:7" x14ac:dyDescent="0.25">
      <c r="A13" s="1" t="s">
        <v>68</v>
      </c>
      <c r="B13" s="15">
        <v>6315</v>
      </c>
      <c r="C13" s="2">
        <v>392</v>
      </c>
      <c r="D13" s="4">
        <f>C13/F13</f>
        <v>0.26291079812206575</v>
      </c>
      <c r="E13" s="16">
        <v>34</v>
      </c>
      <c r="F13" s="17">
        <v>1491</v>
      </c>
      <c r="G13" s="4">
        <f>F13/B13</f>
        <v>0.23610451306413302</v>
      </c>
    </row>
    <row r="14" spans="1:7" x14ac:dyDescent="0.25">
      <c r="A14" s="1" t="s">
        <v>103</v>
      </c>
      <c r="B14" s="15">
        <v>2665</v>
      </c>
      <c r="C14" s="2">
        <v>225</v>
      </c>
      <c r="D14" s="4">
        <f>C14/F14</f>
        <v>0.26285046728971961</v>
      </c>
      <c r="E14" s="16">
        <v>12</v>
      </c>
      <c r="F14" s="17">
        <v>856</v>
      </c>
      <c r="G14" s="4">
        <f>F14/B14</f>
        <v>0.32120075046904317</v>
      </c>
    </row>
    <row r="15" spans="1:7" x14ac:dyDescent="0.25">
      <c r="A15" s="1" t="s">
        <v>50</v>
      </c>
      <c r="B15" s="15">
        <v>21380</v>
      </c>
      <c r="C15" s="5">
        <v>1514</v>
      </c>
      <c r="D15" s="4">
        <f>C15/F15</f>
        <v>0.25849410961242958</v>
      </c>
      <c r="E15" s="16">
        <v>70</v>
      </c>
      <c r="F15" s="17">
        <v>5857</v>
      </c>
      <c r="G15" s="4">
        <f>F15/B15</f>
        <v>0.27394761459307765</v>
      </c>
    </row>
    <row r="16" spans="1:7" x14ac:dyDescent="0.25">
      <c r="A16" s="1" t="s">
        <v>115</v>
      </c>
      <c r="B16" s="15">
        <v>81930</v>
      </c>
      <c r="C16" s="5">
        <v>3012</v>
      </c>
      <c r="D16" s="4">
        <f>C16/F16</f>
        <v>0.24384715025906736</v>
      </c>
      <c r="E16" s="16">
        <v>367</v>
      </c>
      <c r="F16" s="17">
        <v>12352</v>
      </c>
      <c r="G16" s="4">
        <f>F16/B16</f>
        <v>0.15076284633223483</v>
      </c>
    </row>
    <row r="17" spans="1:7" x14ac:dyDescent="0.25">
      <c r="A17" s="1" t="s">
        <v>45</v>
      </c>
      <c r="B17" s="15">
        <v>2903</v>
      </c>
      <c r="C17" s="2">
        <v>202</v>
      </c>
      <c r="D17" s="4">
        <f>C17/F17</f>
        <v>0.23990498812351543</v>
      </c>
      <c r="E17" s="16">
        <v>17</v>
      </c>
      <c r="F17" s="17">
        <v>842</v>
      </c>
      <c r="G17" s="4">
        <f>F17/B17</f>
        <v>0.29004478126076472</v>
      </c>
    </row>
    <row r="18" spans="1:7" x14ac:dyDescent="0.25">
      <c r="A18" s="1" t="s">
        <v>83</v>
      </c>
      <c r="B18" s="15">
        <v>3933</v>
      </c>
      <c r="C18" s="2">
        <v>237</v>
      </c>
      <c r="D18" s="4">
        <f>C18/F18</f>
        <v>0.23280943025540274</v>
      </c>
      <c r="E18" s="16">
        <v>14</v>
      </c>
      <c r="F18" s="17">
        <v>1018</v>
      </c>
      <c r="G18" s="4">
        <f>F18/B18</f>
        <v>0.25883549453343502</v>
      </c>
    </row>
    <row r="19" spans="1:7" x14ac:dyDescent="0.25">
      <c r="A19" s="1" t="s">
        <v>65</v>
      </c>
      <c r="B19" s="15">
        <v>1769</v>
      </c>
      <c r="C19" s="2">
        <v>166</v>
      </c>
      <c r="D19" s="4">
        <f>C19/F19</f>
        <v>0.23249299719887956</v>
      </c>
      <c r="E19" s="16">
        <v>13</v>
      </c>
      <c r="F19" s="17">
        <v>714</v>
      </c>
      <c r="G19" s="4">
        <f>F19/B19</f>
        <v>0.40361786319954779</v>
      </c>
    </row>
    <row r="20" spans="1:7" x14ac:dyDescent="0.25">
      <c r="A20" s="1" t="s">
        <v>21</v>
      </c>
      <c r="B20" s="15">
        <v>16421</v>
      </c>
      <c r="C20" s="2">
        <v>435</v>
      </c>
      <c r="D20" s="4">
        <f>C20/F20</f>
        <v>0.22126144455747712</v>
      </c>
      <c r="E20" s="16">
        <v>45</v>
      </c>
      <c r="F20" s="17">
        <v>1966</v>
      </c>
      <c r="G20" s="4">
        <f>F20/B20</f>
        <v>0.11972474270750867</v>
      </c>
    </row>
    <row r="21" spans="1:7" x14ac:dyDescent="0.25">
      <c r="A21" s="1" t="s">
        <v>22</v>
      </c>
      <c r="B21" s="15">
        <v>1863</v>
      </c>
      <c r="C21" s="2">
        <v>103</v>
      </c>
      <c r="D21" s="4">
        <f>C21/F21</f>
        <v>0.22055674518201285</v>
      </c>
      <c r="E21" s="16">
        <v>0</v>
      </c>
      <c r="F21" s="17">
        <v>467</v>
      </c>
      <c r="G21" s="4">
        <f>F21/B21</f>
        <v>0.25067096081588836</v>
      </c>
    </row>
    <row r="22" spans="1:7" x14ac:dyDescent="0.25">
      <c r="A22" s="1" t="s">
        <v>97</v>
      </c>
      <c r="B22" s="15">
        <v>273398</v>
      </c>
      <c r="C22" s="5">
        <f>3333+2498+5701+15</f>
        <v>11547</v>
      </c>
      <c r="D22" s="4">
        <f>C22/F22</f>
        <v>0.21953306209361573</v>
      </c>
      <c r="E22" s="16">
        <v>1347</v>
      </c>
      <c r="F22" s="17">
        <v>52598</v>
      </c>
      <c r="G22" s="4">
        <f>F22/B22</f>
        <v>0.19238619155955786</v>
      </c>
    </row>
    <row r="23" spans="1:7" x14ac:dyDescent="0.25">
      <c r="A23" s="1" t="s">
        <v>19</v>
      </c>
      <c r="B23" s="15">
        <v>1801</v>
      </c>
      <c r="C23" s="2">
        <v>131</v>
      </c>
      <c r="D23" s="4">
        <f>C23/F23</f>
        <v>0.21581548599670511</v>
      </c>
      <c r="E23" s="16">
        <v>12</v>
      </c>
      <c r="F23" s="17">
        <v>607</v>
      </c>
      <c r="G23" s="4">
        <f>F23/B23</f>
        <v>0.337034980566352</v>
      </c>
    </row>
    <row r="24" spans="1:7" x14ac:dyDescent="0.25">
      <c r="A24" s="1" t="s">
        <v>111</v>
      </c>
      <c r="B24" s="15">
        <v>3834</v>
      </c>
      <c r="C24" s="5">
        <v>255</v>
      </c>
      <c r="D24" s="4">
        <f>C24/F24</f>
        <v>0.21518987341772153</v>
      </c>
      <c r="E24" s="16">
        <v>17</v>
      </c>
      <c r="F24" s="17">
        <v>1185</v>
      </c>
      <c r="G24" s="4">
        <f>F24/B24</f>
        <v>0.30907668231611896</v>
      </c>
    </row>
    <row r="25" spans="1:7" x14ac:dyDescent="0.25">
      <c r="A25" s="1" t="s">
        <v>28</v>
      </c>
      <c r="B25" s="15">
        <v>20455</v>
      </c>
      <c r="C25" s="2">
        <v>973</v>
      </c>
      <c r="D25" s="4">
        <f>C25/F25</f>
        <v>0.21347082053532251</v>
      </c>
      <c r="E25" s="16">
        <v>82</v>
      </c>
      <c r="F25" s="17">
        <v>4558</v>
      </c>
      <c r="G25" s="4">
        <f>F25/B25</f>
        <v>0.22283060376436079</v>
      </c>
    </row>
    <row r="26" spans="1:7" x14ac:dyDescent="0.25">
      <c r="A26" s="1" t="s">
        <v>110</v>
      </c>
      <c r="B26" s="15">
        <v>1038</v>
      </c>
      <c r="C26" s="2">
        <v>77</v>
      </c>
      <c r="D26" s="4">
        <f>C26/F26</f>
        <v>0.21212121212121213</v>
      </c>
      <c r="E26" s="16">
        <v>3</v>
      </c>
      <c r="F26" s="17">
        <v>363</v>
      </c>
      <c r="G26" s="4">
        <f>F26/B26</f>
        <v>0.34971098265895956</v>
      </c>
    </row>
    <row r="27" spans="1:7" x14ac:dyDescent="0.25">
      <c r="A27" s="1" t="s">
        <v>66</v>
      </c>
      <c r="B27" s="15">
        <v>19284</v>
      </c>
      <c r="C27" s="5">
        <v>637</v>
      </c>
      <c r="D27" s="4">
        <f>C27/F27</f>
        <v>0.20675105485232068</v>
      </c>
      <c r="E27" s="16">
        <v>23</v>
      </c>
      <c r="F27" s="17">
        <v>3081</v>
      </c>
      <c r="G27" s="4">
        <f>F27/B27</f>
        <v>0.15976975731176105</v>
      </c>
    </row>
    <row r="28" spans="1:7" x14ac:dyDescent="0.25">
      <c r="A28" s="1" t="s">
        <v>29</v>
      </c>
      <c r="B28" s="15">
        <v>23444</v>
      </c>
      <c r="C28" s="2">
        <v>713</v>
      </c>
      <c r="D28" s="4">
        <f>C28/F28</f>
        <v>0.19866258010587909</v>
      </c>
      <c r="E28" s="16">
        <v>97</v>
      </c>
      <c r="F28" s="17">
        <v>3589</v>
      </c>
      <c r="G28" s="4">
        <f>F28/B28</f>
        <v>0.15308821020303703</v>
      </c>
    </row>
    <row r="29" spans="1:7" x14ac:dyDescent="0.25">
      <c r="A29" s="1" t="s">
        <v>100</v>
      </c>
      <c r="B29" s="15">
        <v>1743</v>
      </c>
      <c r="C29" s="2">
        <v>94</v>
      </c>
      <c r="D29" s="4">
        <f>C29/F29</f>
        <v>0.19789473684210526</v>
      </c>
      <c r="E29" s="16">
        <v>0</v>
      </c>
      <c r="F29" s="17">
        <v>475</v>
      </c>
      <c r="G29" s="4">
        <f>F29/B29</f>
        <v>0.27251864601262193</v>
      </c>
    </row>
    <row r="30" spans="1:7" x14ac:dyDescent="0.25">
      <c r="A30" s="1" t="s">
        <v>113</v>
      </c>
      <c r="B30" s="15">
        <v>5304</v>
      </c>
      <c r="C30" s="2">
        <v>245</v>
      </c>
      <c r="D30" s="4">
        <f>C30/F30</f>
        <v>0.19742143432715553</v>
      </c>
      <c r="E30" s="16">
        <v>6</v>
      </c>
      <c r="F30" s="17">
        <v>1241</v>
      </c>
      <c r="G30" s="4">
        <f>F30/B30</f>
        <v>0.23397435897435898</v>
      </c>
    </row>
    <row r="31" spans="1:7" x14ac:dyDescent="0.25">
      <c r="A31" s="1" t="s">
        <v>71</v>
      </c>
      <c r="B31" s="15">
        <v>20964</v>
      </c>
      <c r="C31" s="5">
        <f>121+112+552</f>
        <v>785</v>
      </c>
      <c r="D31" s="4">
        <f>C31/F31</f>
        <v>0.18793392386880536</v>
      </c>
      <c r="E31" s="16">
        <v>76</v>
      </c>
      <c r="F31" s="17">
        <v>4177</v>
      </c>
      <c r="G31" s="4">
        <f>F31/B31</f>
        <v>0.19924632703682504</v>
      </c>
    </row>
    <row r="32" spans="1:7" x14ac:dyDescent="0.25">
      <c r="A32" s="1" t="s">
        <v>15</v>
      </c>
      <c r="B32" s="15">
        <v>17061</v>
      </c>
      <c r="C32" s="5">
        <v>767</v>
      </c>
      <c r="D32" s="4">
        <f>C32/F32</f>
        <v>0.18657261007054246</v>
      </c>
      <c r="E32" s="16">
        <v>27</v>
      </c>
      <c r="F32" s="17">
        <v>4111</v>
      </c>
      <c r="G32" s="4">
        <f>F32/B32</f>
        <v>0.24095891213879608</v>
      </c>
    </row>
    <row r="33" spans="1:7" x14ac:dyDescent="0.25">
      <c r="A33" s="1" t="s">
        <v>78</v>
      </c>
      <c r="B33" s="15">
        <v>2021</v>
      </c>
      <c r="C33" s="2">
        <v>86</v>
      </c>
      <c r="D33" s="4">
        <f>C33/F33</f>
        <v>0.18655097613882862</v>
      </c>
      <c r="E33" s="16">
        <v>21</v>
      </c>
      <c r="F33" s="17">
        <v>461</v>
      </c>
      <c r="G33" s="4">
        <f>F33/B33</f>
        <v>0.2281048985650668</v>
      </c>
    </row>
    <row r="34" spans="1:7" x14ac:dyDescent="0.25">
      <c r="A34" s="1" t="s">
        <v>61</v>
      </c>
      <c r="B34" s="15">
        <v>1312</v>
      </c>
      <c r="C34" s="2">
        <v>76</v>
      </c>
      <c r="D34" s="4">
        <f>C34/F34</f>
        <v>0.18536585365853658</v>
      </c>
      <c r="E34" s="16">
        <v>9</v>
      </c>
      <c r="F34" s="17">
        <v>410</v>
      </c>
      <c r="G34" s="4">
        <f>F34/B34</f>
        <v>0.3125</v>
      </c>
    </row>
    <row r="35" spans="1:7" x14ac:dyDescent="0.25">
      <c r="A35" s="1" t="s">
        <v>96</v>
      </c>
      <c r="B35" s="15">
        <v>3112</v>
      </c>
      <c r="C35" s="2">
        <v>155</v>
      </c>
      <c r="D35" s="4">
        <f>C35/F35</f>
        <v>0.18452380952380953</v>
      </c>
      <c r="E35" s="16">
        <v>18</v>
      </c>
      <c r="F35" s="17">
        <v>840</v>
      </c>
      <c r="G35" s="4">
        <f>F35/B35</f>
        <v>0.26992287917737789</v>
      </c>
    </row>
    <row r="36" spans="1:7" x14ac:dyDescent="0.25">
      <c r="A36" s="1" t="s">
        <v>46</v>
      </c>
      <c r="B36" s="15">
        <v>924</v>
      </c>
      <c r="C36" s="2">
        <v>66</v>
      </c>
      <c r="D36" s="4">
        <f>C36/F36</f>
        <v>0.18435754189944134</v>
      </c>
      <c r="E36" s="16">
        <v>2</v>
      </c>
      <c r="F36" s="17">
        <v>358</v>
      </c>
      <c r="G36" s="4">
        <f>F36/B36</f>
        <v>0.38744588744588743</v>
      </c>
    </row>
    <row r="37" spans="1:7" x14ac:dyDescent="0.25">
      <c r="A37" s="1" t="s">
        <v>101</v>
      </c>
      <c r="B37" s="15">
        <v>3881</v>
      </c>
      <c r="C37" s="2">
        <v>181</v>
      </c>
      <c r="D37" s="4">
        <f>C37/F37</f>
        <v>0.1833839918946302</v>
      </c>
      <c r="E37" s="16">
        <v>15</v>
      </c>
      <c r="F37" s="17">
        <v>987</v>
      </c>
      <c r="G37" s="4">
        <f>F37/B37</f>
        <v>0.25431589796444215</v>
      </c>
    </row>
    <row r="38" spans="1:7" x14ac:dyDescent="0.25">
      <c r="A38" s="1" t="s">
        <v>87</v>
      </c>
      <c r="B38" s="15">
        <v>2008</v>
      </c>
      <c r="C38" s="2">
        <v>135</v>
      </c>
      <c r="D38" s="4">
        <f>C38/F38</f>
        <v>0.18169582772543741</v>
      </c>
      <c r="E38" s="16">
        <v>10</v>
      </c>
      <c r="F38" s="17">
        <v>743</v>
      </c>
      <c r="G38" s="4">
        <f>F38/B38</f>
        <v>0.3700199203187251</v>
      </c>
    </row>
    <row r="39" spans="1:7" x14ac:dyDescent="0.25">
      <c r="A39" s="1" t="s">
        <v>39</v>
      </c>
      <c r="B39" s="15">
        <v>15126</v>
      </c>
      <c r="C39" s="2">
        <v>477</v>
      </c>
      <c r="D39" s="4">
        <f>C39/F39</f>
        <v>0.18129988597491448</v>
      </c>
      <c r="E39" s="16">
        <v>68</v>
      </c>
      <c r="F39" s="17">
        <v>2631</v>
      </c>
      <c r="G39" s="4">
        <f>F39/B39</f>
        <v>0.17393891312971044</v>
      </c>
    </row>
    <row r="40" spans="1:7" x14ac:dyDescent="0.25">
      <c r="A40" s="1" t="s">
        <v>57</v>
      </c>
      <c r="B40" s="15">
        <v>2099</v>
      </c>
      <c r="C40" s="2">
        <v>117</v>
      </c>
      <c r="D40" s="4">
        <f>C40/F40</f>
        <v>0.17333333333333334</v>
      </c>
      <c r="E40" s="16">
        <v>26</v>
      </c>
      <c r="F40" s="17">
        <v>675</v>
      </c>
      <c r="G40" s="4">
        <f>F40/B40</f>
        <v>0.32158170557408289</v>
      </c>
    </row>
    <row r="41" spans="1:7" s="8" customFormat="1" x14ac:dyDescent="0.25">
      <c r="A41" s="1" t="s">
        <v>89</v>
      </c>
      <c r="B41" s="15">
        <v>3760</v>
      </c>
      <c r="C41" s="2">
        <v>215</v>
      </c>
      <c r="D41" s="4">
        <f>C41/F41</f>
        <v>0.17022961203483769</v>
      </c>
      <c r="E41" s="16">
        <v>51</v>
      </c>
      <c r="F41" s="17">
        <v>1263</v>
      </c>
      <c r="G41" s="4">
        <f>F41/B41</f>
        <v>0.33590425531914891</v>
      </c>
    </row>
    <row r="42" spans="1:7" s="8" customFormat="1" x14ac:dyDescent="0.25">
      <c r="A42" s="1" t="s">
        <v>75</v>
      </c>
      <c r="B42" s="15">
        <v>1941</v>
      </c>
      <c r="C42" s="2">
        <v>82</v>
      </c>
      <c r="D42" s="4">
        <f>C42/F42</f>
        <v>0.17012448132780084</v>
      </c>
      <c r="E42" s="16">
        <v>13</v>
      </c>
      <c r="F42" s="17">
        <v>482</v>
      </c>
      <c r="G42" s="4">
        <f>F42/B42</f>
        <v>0.24832560535806286</v>
      </c>
    </row>
    <row r="43" spans="1:7" x14ac:dyDescent="0.25">
      <c r="A43" s="1" t="s">
        <v>114</v>
      </c>
      <c r="B43" s="15">
        <v>2214</v>
      </c>
      <c r="C43" s="2">
        <v>76</v>
      </c>
      <c r="D43" s="4">
        <f>C43/F43</f>
        <v>0.16926503340757237</v>
      </c>
      <c r="E43" s="16">
        <v>7</v>
      </c>
      <c r="F43" s="17">
        <v>449</v>
      </c>
      <c r="G43" s="4">
        <f>F43/B43</f>
        <v>0.20280036133694671</v>
      </c>
    </row>
    <row r="44" spans="1:7" s="8" customFormat="1" x14ac:dyDescent="0.25">
      <c r="A44" s="1" t="s">
        <v>88</v>
      </c>
      <c r="B44" s="15">
        <v>40931</v>
      </c>
      <c r="C44" s="5">
        <v>1298</v>
      </c>
      <c r="D44" s="4">
        <f>C44/F44</f>
        <v>0.16848390446521289</v>
      </c>
      <c r="E44" s="16">
        <v>160</v>
      </c>
      <c r="F44" s="17">
        <v>7704</v>
      </c>
      <c r="G44" s="4">
        <f>F44/B44</f>
        <v>0.18821919816276172</v>
      </c>
    </row>
    <row r="45" spans="1:7" s="8" customFormat="1" x14ac:dyDescent="0.25">
      <c r="A45" s="1" t="s">
        <v>41</v>
      </c>
      <c r="B45" s="15">
        <v>13880</v>
      </c>
      <c r="C45" s="2">
        <v>315</v>
      </c>
      <c r="D45" s="4">
        <f>C45/F45</f>
        <v>0.16728624535315986</v>
      </c>
      <c r="E45" s="16">
        <v>33</v>
      </c>
      <c r="F45" s="18">
        <v>1883</v>
      </c>
      <c r="G45" s="4">
        <f>F45/B45</f>
        <v>0.13566282420749279</v>
      </c>
    </row>
    <row r="46" spans="1:7" x14ac:dyDescent="0.25">
      <c r="A46" s="1" t="s">
        <v>95</v>
      </c>
      <c r="B46" s="15">
        <v>34625</v>
      </c>
      <c r="C46" s="5">
        <v>1386</v>
      </c>
      <c r="D46" s="4">
        <f>C46/F46</f>
        <v>0.16680707666385847</v>
      </c>
      <c r="E46" s="16">
        <v>108</v>
      </c>
      <c r="F46" s="17">
        <v>8309</v>
      </c>
      <c r="G46" s="4">
        <f>F46/B46</f>
        <v>0.239971119133574</v>
      </c>
    </row>
    <row r="47" spans="1:7" x14ac:dyDescent="0.25">
      <c r="A47" s="1" t="s">
        <v>93</v>
      </c>
      <c r="B47" s="15">
        <v>2298</v>
      </c>
      <c r="C47" s="2">
        <v>100</v>
      </c>
      <c r="D47" s="4">
        <f>C47/F47</f>
        <v>0.16666666666666666</v>
      </c>
      <c r="E47" s="16">
        <v>6</v>
      </c>
      <c r="F47" s="17">
        <v>600</v>
      </c>
      <c r="G47" s="4">
        <f>F47/B47</f>
        <v>0.26109660574412535</v>
      </c>
    </row>
    <row r="48" spans="1:7" s="8" customFormat="1" x14ac:dyDescent="0.25">
      <c r="A48" s="6" t="s">
        <v>0</v>
      </c>
      <c r="B48" s="7" t="s">
        <v>1</v>
      </c>
      <c r="C48" s="7" t="s">
        <v>2</v>
      </c>
      <c r="D48" s="7" t="s">
        <v>3</v>
      </c>
      <c r="E48" s="11" t="s">
        <v>4</v>
      </c>
      <c r="F48" s="11" t="s">
        <v>5</v>
      </c>
      <c r="G48" s="7" t="s">
        <v>3</v>
      </c>
    </row>
    <row r="49" spans="1:7" s="8" customFormat="1" x14ac:dyDescent="0.25">
      <c r="A49" s="6"/>
      <c r="B49" s="7" t="s">
        <v>6</v>
      </c>
      <c r="C49" s="7" t="s">
        <v>6</v>
      </c>
      <c r="D49" s="7" t="s">
        <v>7</v>
      </c>
      <c r="E49" s="11" t="s">
        <v>8</v>
      </c>
      <c r="F49" s="11" t="s">
        <v>9</v>
      </c>
      <c r="G49" s="7" t="s">
        <v>10</v>
      </c>
    </row>
    <row r="50" spans="1:7" x14ac:dyDescent="0.25">
      <c r="A50" s="1"/>
      <c r="B50" s="2"/>
      <c r="C50" s="2"/>
      <c r="D50" s="2"/>
      <c r="E50" s="12"/>
      <c r="F50" s="12"/>
      <c r="G50" s="2"/>
    </row>
    <row r="51" spans="1:7" x14ac:dyDescent="0.25">
      <c r="A51" s="1" t="s">
        <v>70</v>
      </c>
      <c r="B51" s="15">
        <v>3151</v>
      </c>
      <c r="C51" s="2">
        <v>134</v>
      </c>
      <c r="D51" s="4">
        <f>C51/F51</f>
        <v>0.16645962732919253</v>
      </c>
      <c r="E51" s="16">
        <v>19</v>
      </c>
      <c r="F51" s="17">
        <v>805</v>
      </c>
      <c r="G51" s="4">
        <f>F51/B51</f>
        <v>0.25547445255474455</v>
      </c>
    </row>
    <row r="52" spans="1:7" x14ac:dyDescent="0.25">
      <c r="A52" s="1" t="s">
        <v>53</v>
      </c>
      <c r="B52" s="15">
        <v>8776</v>
      </c>
      <c r="C52" s="2">
        <v>293</v>
      </c>
      <c r="D52" s="4">
        <f>C52/F52</f>
        <v>0.16591166477916194</v>
      </c>
      <c r="E52" s="16">
        <v>19</v>
      </c>
      <c r="F52" s="17">
        <v>1766</v>
      </c>
      <c r="G52" s="4">
        <f>F52/B52</f>
        <v>0.2012306289881495</v>
      </c>
    </row>
    <row r="53" spans="1:7" x14ac:dyDescent="0.25">
      <c r="A53" s="1" t="s">
        <v>11</v>
      </c>
      <c r="B53" s="15">
        <v>8522</v>
      </c>
      <c r="C53" s="2">
        <v>329</v>
      </c>
      <c r="D53" s="4">
        <f>C53/F53</f>
        <v>0.16351888667992048</v>
      </c>
      <c r="E53" s="16">
        <v>42</v>
      </c>
      <c r="F53" s="17">
        <v>2012</v>
      </c>
      <c r="G53" s="4">
        <f>F53/B53</f>
        <v>0.23609481342407884</v>
      </c>
    </row>
    <row r="54" spans="1:7" x14ac:dyDescent="0.25">
      <c r="A54" s="1" t="s">
        <v>16</v>
      </c>
      <c r="B54" s="15">
        <v>11118</v>
      </c>
      <c r="C54" s="2">
        <v>316</v>
      </c>
      <c r="D54" s="4">
        <f>C54/F54</f>
        <v>0.16255144032921812</v>
      </c>
      <c r="E54" s="16">
        <v>78</v>
      </c>
      <c r="F54" s="17">
        <v>1944</v>
      </c>
      <c r="G54" s="4">
        <f>F54/B54</f>
        <v>0.17485159201295197</v>
      </c>
    </row>
    <row r="55" spans="1:7" x14ac:dyDescent="0.25">
      <c r="A55" s="1" t="s">
        <v>47</v>
      </c>
      <c r="B55" s="15">
        <v>4920</v>
      </c>
      <c r="C55" s="2">
        <v>186</v>
      </c>
      <c r="D55" s="4">
        <f>C55/F55</f>
        <v>0.16131830008673026</v>
      </c>
      <c r="E55" s="16">
        <v>19</v>
      </c>
      <c r="F55" s="17">
        <v>1153</v>
      </c>
      <c r="G55" s="4">
        <f>F55/B55</f>
        <v>0.23434959349593495</v>
      </c>
    </row>
    <row r="56" spans="1:7" x14ac:dyDescent="0.25">
      <c r="A56" s="1" t="s">
        <v>36</v>
      </c>
      <c r="B56" s="15">
        <v>17810</v>
      </c>
      <c r="C56" s="2">
        <v>502</v>
      </c>
      <c r="D56" s="4">
        <f>C56/F56</f>
        <v>0.15921344751030764</v>
      </c>
      <c r="E56" s="16">
        <v>45</v>
      </c>
      <c r="F56" s="17">
        <v>3153</v>
      </c>
      <c r="G56" s="4">
        <f>F56/B56</f>
        <v>0.17703537338573835</v>
      </c>
    </row>
    <row r="57" spans="1:7" x14ac:dyDescent="0.25">
      <c r="A57" s="1" t="s">
        <v>26</v>
      </c>
      <c r="B57" s="15">
        <v>6063</v>
      </c>
      <c r="C57" s="2">
        <v>224</v>
      </c>
      <c r="D57" s="4">
        <f>C57/F57</f>
        <v>0.15796897038081806</v>
      </c>
      <c r="E57" s="16">
        <v>27</v>
      </c>
      <c r="F57" s="17">
        <v>1418</v>
      </c>
      <c r="G57" s="4">
        <f>F57/B57</f>
        <v>0.23387761834075541</v>
      </c>
    </row>
    <row r="58" spans="1:7" x14ac:dyDescent="0.25">
      <c r="A58" s="1" t="s">
        <v>55</v>
      </c>
      <c r="B58" s="15">
        <v>2271</v>
      </c>
      <c r="C58" s="2">
        <v>69</v>
      </c>
      <c r="D58" s="4">
        <f>C58/F58</f>
        <v>0.15265486725663716</v>
      </c>
      <c r="E58" s="16">
        <v>9</v>
      </c>
      <c r="F58" s="17">
        <v>452</v>
      </c>
      <c r="G58" s="4">
        <f>F58/B58</f>
        <v>0.19903126376045796</v>
      </c>
    </row>
    <row r="59" spans="1:7" x14ac:dyDescent="0.25">
      <c r="A59" s="1" t="s">
        <v>20</v>
      </c>
      <c r="B59" s="15">
        <v>2274</v>
      </c>
      <c r="C59" s="2">
        <v>97</v>
      </c>
      <c r="D59" s="4">
        <f>C59/F59</f>
        <v>0.14477611940298507</v>
      </c>
      <c r="E59" s="16">
        <v>28</v>
      </c>
      <c r="F59" s="17">
        <v>670</v>
      </c>
      <c r="G59" s="4">
        <f>F59/B59</f>
        <v>0.29463500439753737</v>
      </c>
    </row>
    <row r="60" spans="1:7" x14ac:dyDescent="0.25">
      <c r="A60" s="1" t="s">
        <v>33</v>
      </c>
      <c r="B60" s="15">
        <v>74927</v>
      </c>
      <c r="C60" s="2">
        <v>1634</v>
      </c>
      <c r="D60" s="4">
        <f>C60/F60</f>
        <v>0.14416799011822834</v>
      </c>
      <c r="E60" s="16">
        <v>219</v>
      </c>
      <c r="F60" s="17">
        <v>11334</v>
      </c>
      <c r="G60" s="4">
        <f>F60/B60</f>
        <v>0.15126723344054879</v>
      </c>
    </row>
    <row r="61" spans="1:7" x14ac:dyDescent="0.25">
      <c r="A61" s="1" t="s">
        <v>99</v>
      </c>
      <c r="B61" s="15">
        <v>105602</v>
      </c>
      <c r="C61" s="5">
        <f>1081+750+1726+14</f>
        <v>3571</v>
      </c>
      <c r="D61" s="4">
        <f>C61/F61</f>
        <v>0.14376585208744314</v>
      </c>
      <c r="E61" s="16">
        <v>273</v>
      </c>
      <c r="F61" s="19">
        <v>24839</v>
      </c>
      <c r="G61" s="4">
        <f>F61/B61</f>
        <v>0.23521334823204107</v>
      </c>
    </row>
    <row r="62" spans="1:7" x14ac:dyDescent="0.25">
      <c r="A62" s="1" t="s">
        <v>30</v>
      </c>
      <c r="B62" s="15">
        <v>2000</v>
      </c>
      <c r="C62" s="2">
        <v>81</v>
      </c>
      <c r="D62" s="4">
        <f>C62/F62</f>
        <v>0.14210526315789473</v>
      </c>
      <c r="E62" s="16">
        <v>7</v>
      </c>
      <c r="F62" s="17">
        <v>570</v>
      </c>
      <c r="G62" s="4">
        <f>F62/B62</f>
        <v>0.28499999999999998</v>
      </c>
    </row>
    <row r="63" spans="1:7" x14ac:dyDescent="0.25">
      <c r="A63" s="1" t="s">
        <v>82</v>
      </c>
      <c r="B63" s="15">
        <v>4344</v>
      </c>
      <c r="C63" s="2">
        <v>218</v>
      </c>
      <c r="D63" s="4">
        <f>C63/F63</f>
        <v>0.13911933631142309</v>
      </c>
      <c r="E63" s="16">
        <v>22</v>
      </c>
      <c r="F63" s="17">
        <v>1567</v>
      </c>
      <c r="G63" s="4">
        <f>F63/B63</f>
        <v>0.36072744014732966</v>
      </c>
    </row>
    <row r="64" spans="1:7" x14ac:dyDescent="0.25">
      <c r="A64" s="1" t="s">
        <v>25</v>
      </c>
      <c r="B64" s="15">
        <v>6103</v>
      </c>
      <c r="C64" s="2">
        <v>223</v>
      </c>
      <c r="D64" s="4">
        <f>C64/F64</f>
        <v>0.13353293413173653</v>
      </c>
      <c r="E64" s="16">
        <v>23</v>
      </c>
      <c r="F64" s="17">
        <v>1670</v>
      </c>
      <c r="G64" s="4">
        <f>F64/B64</f>
        <v>0.27363591676224808</v>
      </c>
    </row>
    <row r="65" spans="1:7" x14ac:dyDescent="0.25">
      <c r="A65" s="1" t="s">
        <v>90</v>
      </c>
      <c r="B65" s="15">
        <v>5933</v>
      </c>
      <c r="C65" s="2">
        <v>235</v>
      </c>
      <c r="D65" s="4">
        <f>C65/F65</f>
        <v>0.13291855203619909</v>
      </c>
      <c r="E65" s="16">
        <v>43</v>
      </c>
      <c r="F65" s="17">
        <v>1768</v>
      </c>
      <c r="G65" s="4">
        <f>F65/B65</f>
        <v>0.29799426934097423</v>
      </c>
    </row>
    <row r="66" spans="1:7" x14ac:dyDescent="0.25">
      <c r="A66" s="1" t="s">
        <v>63</v>
      </c>
      <c r="B66" s="15">
        <v>2166</v>
      </c>
      <c r="C66" s="2">
        <v>80</v>
      </c>
      <c r="D66" s="4">
        <f>C66/F66</f>
        <v>0.13179571663920922</v>
      </c>
      <c r="E66" s="16">
        <v>9</v>
      </c>
      <c r="F66" s="17">
        <v>607</v>
      </c>
      <c r="G66" s="4">
        <f>F66/B66</f>
        <v>0.28024007386888272</v>
      </c>
    </row>
    <row r="67" spans="1:7" x14ac:dyDescent="0.25">
      <c r="A67" s="1" t="s">
        <v>43</v>
      </c>
      <c r="B67" s="15">
        <v>1953</v>
      </c>
      <c r="C67" s="2">
        <v>68</v>
      </c>
      <c r="D67" s="4">
        <f>C67/F67</f>
        <v>0.13152804642166344</v>
      </c>
      <c r="E67" s="16">
        <v>5</v>
      </c>
      <c r="F67" s="17">
        <v>517</v>
      </c>
      <c r="G67" s="4">
        <f>F67/B67</f>
        <v>0.26472094214029696</v>
      </c>
    </row>
    <row r="68" spans="1:7" x14ac:dyDescent="0.25">
      <c r="A68" s="1" t="s">
        <v>23</v>
      </c>
      <c r="B68" s="15">
        <v>1473</v>
      </c>
      <c r="C68" s="2">
        <v>60</v>
      </c>
      <c r="D68" s="4">
        <f>C68/F68</f>
        <v>0.13071895424836602</v>
      </c>
      <c r="E68" s="16">
        <v>15</v>
      </c>
      <c r="F68" s="17">
        <v>459</v>
      </c>
      <c r="G68" s="4">
        <f>F68/B68</f>
        <v>0.31160896130346233</v>
      </c>
    </row>
    <row r="69" spans="1:7" x14ac:dyDescent="0.25">
      <c r="A69" s="1" t="s">
        <v>72</v>
      </c>
      <c r="B69" s="15">
        <v>4144</v>
      </c>
      <c r="C69" s="2">
        <f>64+13+46</f>
        <v>123</v>
      </c>
      <c r="D69" s="4">
        <f>C69/F69</f>
        <v>0.12866108786610878</v>
      </c>
      <c r="E69" s="16">
        <v>17</v>
      </c>
      <c r="F69" s="17">
        <v>956</v>
      </c>
      <c r="G69" s="4">
        <f>F69/B69</f>
        <v>0.23069498069498071</v>
      </c>
    </row>
    <row r="70" spans="1:7" x14ac:dyDescent="0.25">
      <c r="A70" s="1" t="s">
        <v>35</v>
      </c>
      <c r="B70" s="15">
        <v>1838</v>
      </c>
      <c r="C70" s="2">
        <v>84</v>
      </c>
      <c r="D70" s="4">
        <f>C70/F70</f>
        <v>0.12863705972434916</v>
      </c>
      <c r="E70" s="16">
        <v>13</v>
      </c>
      <c r="F70" s="17">
        <v>653</v>
      </c>
      <c r="G70" s="4">
        <f>F70/B70</f>
        <v>0.35527747551686617</v>
      </c>
    </row>
    <row r="71" spans="1:7" x14ac:dyDescent="0.25">
      <c r="A71" s="1" t="s">
        <v>86</v>
      </c>
      <c r="B71" s="15">
        <v>5991</v>
      </c>
      <c r="C71" s="2">
        <v>208</v>
      </c>
      <c r="D71" s="4">
        <f>C71/F71</f>
        <v>0.12792127921279212</v>
      </c>
      <c r="E71" s="16">
        <v>6</v>
      </c>
      <c r="F71" s="17">
        <v>1626</v>
      </c>
      <c r="G71" s="4">
        <f>F71/B71</f>
        <v>0.27140711066599899</v>
      </c>
    </row>
    <row r="72" spans="1:7" x14ac:dyDescent="0.25">
      <c r="A72" s="1" t="s">
        <v>79</v>
      </c>
      <c r="B72" s="15">
        <v>3173</v>
      </c>
      <c r="C72" s="2">
        <v>120</v>
      </c>
      <c r="D72" s="4">
        <f>C72/F72</f>
        <v>0.12779552715654952</v>
      </c>
      <c r="E72" s="16">
        <v>19</v>
      </c>
      <c r="F72" s="17">
        <v>939</v>
      </c>
      <c r="G72" s="4">
        <f>F72/B72</f>
        <v>0.29593444689568232</v>
      </c>
    </row>
    <row r="73" spans="1:7" x14ac:dyDescent="0.25">
      <c r="A73" s="1" t="s">
        <v>14</v>
      </c>
      <c r="B73" s="15">
        <v>2997</v>
      </c>
      <c r="C73" s="2">
        <v>106</v>
      </c>
      <c r="D73" s="4">
        <f>C73/F73</f>
        <v>0.12725090036014405</v>
      </c>
      <c r="E73" s="16">
        <v>6</v>
      </c>
      <c r="F73" s="17">
        <v>833</v>
      </c>
      <c r="G73" s="4">
        <f>F73/B73</f>
        <v>0.27794461127794462</v>
      </c>
    </row>
    <row r="74" spans="1:7" x14ac:dyDescent="0.25">
      <c r="A74" s="1" t="s">
        <v>81</v>
      </c>
      <c r="B74" s="15">
        <v>2804</v>
      </c>
      <c r="C74" s="2">
        <v>87</v>
      </c>
      <c r="D74" s="4">
        <f>C74/F74</f>
        <v>0.12682215743440234</v>
      </c>
      <c r="E74" s="16">
        <v>5</v>
      </c>
      <c r="F74" s="17">
        <v>686</v>
      </c>
      <c r="G74" s="4">
        <f>F74/B74</f>
        <v>0.24465049928673324</v>
      </c>
    </row>
    <row r="75" spans="1:7" x14ac:dyDescent="0.25">
      <c r="A75" s="1" t="s">
        <v>31</v>
      </c>
      <c r="B75" s="15">
        <v>12743</v>
      </c>
      <c r="C75" s="2">
        <v>379</v>
      </c>
      <c r="D75" s="4">
        <f>C75/F75</f>
        <v>0.1266288005345807</v>
      </c>
      <c r="E75" s="16">
        <v>47</v>
      </c>
      <c r="F75" s="17">
        <v>2993</v>
      </c>
      <c r="G75" s="4">
        <f>F75/B75</f>
        <v>0.23487404849721416</v>
      </c>
    </row>
    <row r="76" spans="1:7" x14ac:dyDescent="0.25">
      <c r="A76" s="1" t="s">
        <v>51</v>
      </c>
      <c r="B76" s="15">
        <v>2380</v>
      </c>
      <c r="C76" s="2">
        <v>68</v>
      </c>
      <c r="D76" s="4">
        <f>C76/F76</f>
        <v>0.12592592592592591</v>
      </c>
      <c r="E76" s="16">
        <v>13</v>
      </c>
      <c r="F76" s="17">
        <v>540</v>
      </c>
      <c r="G76" s="4">
        <f>F76/B76</f>
        <v>0.22689075630252101</v>
      </c>
    </row>
    <row r="77" spans="1:7" x14ac:dyDescent="0.25">
      <c r="A77" s="1" t="s">
        <v>18</v>
      </c>
      <c r="B77" s="15">
        <v>39495</v>
      </c>
      <c r="C77" s="5">
        <v>1276</v>
      </c>
      <c r="D77" s="4">
        <f>C77/F77</f>
        <v>0.12592519490772722</v>
      </c>
      <c r="E77" s="16">
        <v>252</v>
      </c>
      <c r="F77" s="17">
        <v>10133</v>
      </c>
      <c r="G77" s="4">
        <f>F77/B77</f>
        <v>0.25656412204076467</v>
      </c>
    </row>
    <row r="78" spans="1:7" x14ac:dyDescent="0.25">
      <c r="A78" s="1" t="s">
        <v>112</v>
      </c>
      <c r="B78" s="15">
        <v>1371</v>
      </c>
      <c r="C78" s="2">
        <v>36</v>
      </c>
      <c r="D78" s="4">
        <f>C78/F78</f>
        <v>0.12587412587412589</v>
      </c>
      <c r="E78" s="16">
        <v>5</v>
      </c>
      <c r="F78" s="17">
        <v>286</v>
      </c>
      <c r="G78" s="4">
        <f>F78/B78</f>
        <v>0.20860685630926332</v>
      </c>
    </row>
    <row r="79" spans="1:7" x14ac:dyDescent="0.25">
      <c r="A79" s="1" t="s">
        <v>102</v>
      </c>
      <c r="B79" s="15">
        <v>3018</v>
      </c>
      <c r="C79" s="2">
        <v>115</v>
      </c>
      <c r="D79" s="4">
        <f>C79/F79</f>
        <v>0.12459371614301191</v>
      </c>
      <c r="E79" s="16">
        <v>23</v>
      </c>
      <c r="F79" s="17">
        <v>923</v>
      </c>
      <c r="G79" s="4">
        <f>F79/B79</f>
        <v>0.30583167660702454</v>
      </c>
    </row>
    <row r="80" spans="1:7" x14ac:dyDescent="0.25">
      <c r="A80" s="1" t="s">
        <v>58</v>
      </c>
      <c r="B80" s="15">
        <v>5541</v>
      </c>
      <c r="C80" s="2">
        <v>188</v>
      </c>
      <c r="D80" s="4">
        <f>C80/F80</f>
        <v>0.12207792207792208</v>
      </c>
      <c r="E80" s="16">
        <v>13</v>
      </c>
      <c r="F80" s="17">
        <v>1540</v>
      </c>
      <c r="G80" s="4">
        <f>F80/B80</f>
        <v>0.27792817181014257</v>
      </c>
    </row>
    <row r="81" spans="1:7" x14ac:dyDescent="0.25">
      <c r="A81" s="1" t="s">
        <v>105</v>
      </c>
      <c r="B81" s="15">
        <v>2905</v>
      </c>
      <c r="C81" s="2">
        <f>24+13+60</f>
        <v>97</v>
      </c>
      <c r="D81" s="4">
        <f>C81/F81</f>
        <v>0.11916461916461916</v>
      </c>
      <c r="E81" s="16">
        <v>11</v>
      </c>
      <c r="F81" s="17">
        <v>814</v>
      </c>
      <c r="G81" s="4">
        <f>F81/B81</f>
        <v>0.28020654044750432</v>
      </c>
    </row>
    <row r="82" spans="1:7" x14ac:dyDescent="0.25">
      <c r="A82" s="1" t="s">
        <v>104</v>
      </c>
      <c r="B82" s="15">
        <v>1236</v>
      </c>
      <c r="C82" s="2">
        <v>30</v>
      </c>
      <c r="D82" s="4">
        <f>C82/F82</f>
        <v>0.11811023622047244</v>
      </c>
      <c r="E82" s="16">
        <v>3</v>
      </c>
      <c r="F82" s="17">
        <v>254</v>
      </c>
      <c r="G82" s="4">
        <f>F82/B82</f>
        <v>0.20550161812297735</v>
      </c>
    </row>
    <row r="83" spans="1:7" x14ac:dyDescent="0.25">
      <c r="A83" s="1" t="s">
        <v>62</v>
      </c>
      <c r="B83" s="15">
        <v>46635</v>
      </c>
      <c r="C83" s="5">
        <v>712</v>
      </c>
      <c r="D83" s="4">
        <f>C83/F83</f>
        <v>0.11443265830922533</v>
      </c>
      <c r="E83" s="16">
        <v>73</v>
      </c>
      <c r="F83" s="17">
        <v>6222</v>
      </c>
      <c r="G83" s="4">
        <f>F83/B83</f>
        <v>0.13341910582180766</v>
      </c>
    </row>
    <row r="84" spans="1:7" x14ac:dyDescent="0.25">
      <c r="A84" s="1" t="s">
        <v>52</v>
      </c>
      <c r="B84" s="15">
        <v>1394</v>
      </c>
      <c r="C84" s="2">
        <v>46</v>
      </c>
      <c r="D84" s="4">
        <f>C84/F84</f>
        <v>0.11274509803921569</v>
      </c>
      <c r="E84" s="16">
        <v>13</v>
      </c>
      <c r="F84" s="17">
        <v>408</v>
      </c>
      <c r="G84" s="4">
        <f>F84/B84</f>
        <v>0.29268292682926828</v>
      </c>
    </row>
    <row r="85" spans="1:7" x14ac:dyDescent="0.25">
      <c r="A85" s="1" t="s">
        <v>37</v>
      </c>
      <c r="B85" s="15">
        <v>4076</v>
      </c>
      <c r="C85" s="2">
        <v>112</v>
      </c>
      <c r="D85" s="4">
        <f>C85/F85</f>
        <v>0.11078140454995054</v>
      </c>
      <c r="E85" s="16">
        <v>10</v>
      </c>
      <c r="F85" s="17">
        <v>1011</v>
      </c>
      <c r="G85" s="4">
        <f>F85/B85</f>
        <v>0.24803729146221787</v>
      </c>
    </row>
    <row r="86" spans="1:7" x14ac:dyDescent="0.25">
      <c r="A86" s="1" t="s">
        <v>94</v>
      </c>
      <c r="B86" s="15">
        <v>4385</v>
      </c>
      <c r="C86" s="2">
        <v>159</v>
      </c>
      <c r="D86" s="4">
        <f>C86/F86</f>
        <v>0.11018711018711019</v>
      </c>
      <c r="E86" s="16">
        <v>23</v>
      </c>
      <c r="F86" s="17">
        <v>1443</v>
      </c>
      <c r="G86" s="4">
        <f>F86/B86</f>
        <v>0.32907639680729761</v>
      </c>
    </row>
    <row r="87" spans="1:7" x14ac:dyDescent="0.25">
      <c r="A87" s="1" t="s">
        <v>73</v>
      </c>
      <c r="B87" s="15">
        <v>18977</v>
      </c>
      <c r="C87" s="2">
        <v>439</v>
      </c>
      <c r="D87" s="4">
        <f>C87/F87</f>
        <v>0.10882498760535449</v>
      </c>
      <c r="E87" s="16">
        <v>38</v>
      </c>
      <c r="F87" s="17">
        <v>4034</v>
      </c>
      <c r="G87" s="4">
        <f>F87/B87</f>
        <v>0.21257311482320704</v>
      </c>
    </row>
    <row r="88" spans="1:7" x14ac:dyDescent="0.25">
      <c r="A88" s="1" t="s">
        <v>40</v>
      </c>
      <c r="B88" s="15">
        <v>17477</v>
      </c>
      <c r="C88" s="2">
        <v>436</v>
      </c>
      <c r="D88" s="4">
        <f>C88/F88</f>
        <v>0.10649731314118221</v>
      </c>
      <c r="E88" s="16">
        <v>74</v>
      </c>
      <c r="F88" s="17">
        <v>4094</v>
      </c>
      <c r="G88" s="4">
        <f>F88/B88</f>
        <v>0.23425072953023973</v>
      </c>
    </row>
    <row r="89" spans="1:7" x14ac:dyDescent="0.25">
      <c r="A89" s="1" t="s">
        <v>38</v>
      </c>
      <c r="B89" s="15">
        <v>16822</v>
      </c>
      <c r="C89" s="2">
        <v>264</v>
      </c>
      <c r="D89" s="4">
        <f>C89/F89</f>
        <v>0.10312499999999999</v>
      </c>
      <c r="E89" s="16">
        <v>61</v>
      </c>
      <c r="F89" s="17">
        <v>2560</v>
      </c>
      <c r="G89" s="4">
        <f>F89/B89</f>
        <v>0.15218166686481988</v>
      </c>
    </row>
    <row r="90" spans="1:7" x14ac:dyDescent="0.25">
      <c r="A90" s="1" t="s">
        <v>64</v>
      </c>
      <c r="B90" s="15">
        <v>7266</v>
      </c>
      <c r="C90" s="2">
        <v>131</v>
      </c>
      <c r="D90" s="4">
        <f>C90/F90</f>
        <v>0.10155038759689923</v>
      </c>
      <c r="E90" s="16">
        <v>55</v>
      </c>
      <c r="F90" s="17">
        <v>1290</v>
      </c>
      <c r="G90" s="4">
        <f>F90/B90</f>
        <v>0.17753922378199835</v>
      </c>
    </row>
    <row r="91" spans="1:7" x14ac:dyDescent="0.25">
      <c r="A91" s="1" t="s">
        <v>13</v>
      </c>
      <c r="B91" s="15">
        <v>10902</v>
      </c>
      <c r="C91" s="2">
        <v>163</v>
      </c>
      <c r="D91" s="4">
        <f>C91/F91</f>
        <v>9.9694189602446484E-2</v>
      </c>
      <c r="E91" s="16">
        <v>51</v>
      </c>
      <c r="F91" s="17">
        <v>1635</v>
      </c>
      <c r="G91" s="4">
        <f>F91/B91</f>
        <v>0.14997248211337369</v>
      </c>
    </row>
    <row r="92" spans="1:7" x14ac:dyDescent="0.25">
      <c r="A92" s="1" t="s">
        <v>106</v>
      </c>
      <c r="B92" s="15">
        <v>15899</v>
      </c>
      <c r="C92" s="2">
        <v>320</v>
      </c>
      <c r="D92" s="4">
        <f>C92/F92</f>
        <v>0.10043942247332077</v>
      </c>
      <c r="E92" s="16">
        <v>51</v>
      </c>
      <c r="F92" s="17">
        <v>3186</v>
      </c>
      <c r="G92" s="4">
        <f>F92/B92</f>
        <v>0.20038996163280709</v>
      </c>
    </row>
    <row r="93" spans="1:7" x14ac:dyDescent="0.25">
      <c r="A93" s="1" t="s">
        <v>69</v>
      </c>
      <c r="B93" s="15">
        <v>15920</v>
      </c>
      <c r="C93" s="2">
        <v>565</v>
      </c>
      <c r="D93" s="4">
        <f>C93/F93</f>
        <v>9.773395606296488E-2</v>
      </c>
      <c r="E93" s="16">
        <v>73</v>
      </c>
      <c r="F93" s="17">
        <v>5781</v>
      </c>
      <c r="G93" s="4">
        <f>F93/B93</f>
        <v>0.36312814070351757</v>
      </c>
    </row>
    <row r="94" spans="1:7" x14ac:dyDescent="0.25">
      <c r="A94" s="1" t="s">
        <v>12</v>
      </c>
      <c r="B94" s="15">
        <v>5325</v>
      </c>
      <c r="C94" s="2">
        <v>84</v>
      </c>
      <c r="D94" s="4">
        <f>C94/F94</f>
        <v>9.6440872560275545E-2</v>
      </c>
      <c r="E94" s="16">
        <v>14</v>
      </c>
      <c r="F94" s="17">
        <v>871</v>
      </c>
      <c r="G94" s="4">
        <f>F94/B94</f>
        <v>0.1635680751173709</v>
      </c>
    </row>
    <row r="95" spans="1:7" s="8" customFormat="1" x14ac:dyDescent="0.25">
      <c r="A95" s="6" t="s">
        <v>0</v>
      </c>
      <c r="B95" s="7" t="s">
        <v>1</v>
      </c>
      <c r="C95" s="7" t="s">
        <v>2</v>
      </c>
      <c r="D95" s="7" t="s">
        <v>3</v>
      </c>
      <c r="E95" s="11" t="s">
        <v>4</v>
      </c>
      <c r="F95" s="11" t="s">
        <v>5</v>
      </c>
      <c r="G95" s="7" t="s">
        <v>3</v>
      </c>
    </row>
    <row r="96" spans="1:7" s="8" customFormat="1" x14ac:dyDescent="0.25">
      <c r="A96" s="6"/>
      <c r="B96" s="7" t="s">
        <v>6</v>
      </c>
      <c r="C96" s="7" t="s">
        <v>6</v>
      </c>
      <c r="D96" s="7" t="s">
        <v>7</v>
      </c>
      <c r="E96" s="11" t="s">
        <v>8</v>
      </c>
      <c r="F96" s="11" t="s">
        <v>9</v>
      </c>
      <c r="G96" s="7" t="s">
        <v>10</v>
      </c>
    </row>
    <row r="97" spans="1:7" x14ac:dyDescent="0.25">
      <c r="A97" s="1"/>
      <c r="B97" s="2"/>
      <c r="C97" s="2"/>
      <c r="D97" s="2"/>
      <c r="E97" s="12"/>
      <c r="F97" s="12"/>
      <c r="G97" s="2"/>
    </row>
    <row r="98" spans="1:7" s="8" customFormat="1" x14ac:dyDescent="0.25">
      <c r="A98" s="1" t="s">
        <v>17</v>
      </c>
      <c r="B98" s="15">
        <v>5843</v>
      </c>
      <c r="C98" s="2">
        <v>137</v>
      </c>
      <c r="D98" s="4">
        <f>C98/F98</f>
        <v>9.3835616438356168E-2</v>
      </c>
      <c r="E98" s="16">
        <v>38</v>
      </c>
      <c r="F98" s="17">
        <v>1460</v>
      </c>
      <c r="G98" s="4">
        <f>F98/B98</f>
        <v>0.24987164128016429</v>
      </c>
    </row>
    <row r="99" spans="1:7" s="8" customFormat="1" x14ac:dyDescent="0.25">
      <c r="A99" s="1" t="s">
        <v>42</v>
      </c>
      <c r="B99" s="15">
        <v>1813</v>
      </c>
      <c r="C99" s="2">
        <v>57</v>
      </c>
      <c r="D99" s="4">
        <f>C99/F99</f>
        <v>8.8098918083462138E-2</v>
      </c>
      <c r="E99" s="16">
        <v>37</v>
      </c>
      <c r="F99" s="17">
        <v>647</v>
      </c>
      <c r="G99" s="4">
        <f>F99/B99</f>
        <v>0.35686707115278543</v>
      </c>
    </row>
    <row r="100" spans="1:7" x14ac:dyDescent="0.25">
      <c r="A100" s="1" t="s">
        <v>85</v>
      </c>
      <c r="B100" s="15">
        <v>13844</v>
      </c>
      <c r="C100" s="2">
        <v>274</v>
      </c>
      <c r="D100" s="4">
        <f>C100/F100</f>
        <v>8.3997547516860824E-2</v>
      </c>
      <c r="E100" s="16">
        <v>75</v>
      </c>
      <c r="F100" s="17">
        <v>3262</v>
      </c>
      <c r="G100" s="4">
        <f>F100/B100</f>
        <v>0.23562554175093903</v>
      </c>
    </row>
    <row r="101" spans="1:7" s="8" customFormat="1" x14ac:dyDescent="0.25">
      <c r="A101" s="1" t="s">
        <v>76</v>
      </c>
      <c r="B101" s="15">
        <v>7196</v>
      </c>
      <c r="C101" s="2">
        <v>138</v>
      </c>
      <c r="D101" s="4">
        <f>C101/F101</f>
        <v>8.2045184304399527E-2</v>
      </c>
      <c r="E101" s="16">
        <v>18</v>
      </c>
      <c r="F101" s="17">
        <v>1682</v>
      </c>
      <c r="G101" s="4">
        <f>F101/B101</f>
        <v>0.23374096720400223</v>
      </c>
    </row>
    <row r="102" spans="1:7" s="8" customFormat="1" x14ac:dyDescent="0.25">
      <c r="A102" s="1" t="s">
        <v>32</v>
      </c>
      <c r="B102" s="15">
        <v>4777</v>
      </c>
      <c r="C102" s="2">
        <v>121</v>
      </c>
      <c r="D102" s="4">
        <f>C102/F102</f>
        <v>8.1262592343854939E-2</v>
      </c>
      <c r="E102" s="16">
        <v>11</v>
      </c>
      <c r="F102" s="17">
        <v>1489</v>
      </c>
      <c r="G102" s="4">
        <f>F102/B102</f>
        <v>0.31170190496127276</v>
      </c>
    </row>
    <row r="103" spans="1:7" x14ac:dyDescent="0.25">
      <c r="A103" s="1" t="s">
        <v>60</v>
      </c>
      <c r="B103" s="15">
        <v>15948</v>
      </c>
      <c r="C103" s="2">
        <v>146</v>
      </c>
      <c r="D103" s="4">
        <f>C103/F103</f>
        <v>7.8918918918918918E-2</v>
      </c>
      <c r="E103" s="16">
        <v>41</v>
      </c>
      <c r="F103" s="17">
        <v>1850</v>
      </c>
      <c r="G103" s="4">
        <f>F103/B103</f>
        <v>0.11600200652119388</v>
      </c>
    </row>
    <row r="104" spans="1:7" x14ac:dyDescent="0.25">
      <c r="A104" s="1" t="s">
        <v>49</v>
      </c>
      <c r="B104" s="15">
        <v>4186</v>
      </c>
      <c r="C104" s="2">
        <v>91</v>
      </c>
      <c r="D104" s="4">
        <f>C104/F104</f>
        <v>7.7910958904109595E-2</v>
      </c>
      <c r="E104" s="16">
        <v>22</v>
      </c>
      <c r="F104" s="17">
        <v>1168</v>
      </c>
      <c r="G104" s="4">
        <f>F104/B104</f>
        <v>0.27902532250358336</v>
      </c>
    </row>
    <row r="105" spans="1:7" x14ac:dyDescent="0.25">
      <c r="A105" s="1" t="s">
        <v>109</v>
      </c>
      <c r="B105" s="15">
        <v>4553</v>
      </c>
      <c r="C105" s="2">
        <v>94</v>
      </c>
      <c r="D105" s="4">
        <f>C105/F105</f>
        <v>7.5019952114924182E-2</v>
      </c>
      <c r="E105" s="16">
        <v>22</v>
      </c>
      <c r="F105" s="17">
        <v>1253</v>
      </c>
      <c r="G105" s="4">
        <f>F105/B105</f>
        <v>0.27520316274983525</v>
      </c>
    </row>
    <row r="106" spans="1:7" x14ac:dyDescent="0.25">
      <c r="A106" s="1" t="s">
        <v>77</v>
      </c>
      <c r="B106" s="15">
        <v>11241</v>
      </c>
      <c r="C106" s="2">
        <v>146</v>
      </c>
      <c r="D106" s="4">
        <f>C106/F106</f>
        <v>7.2063178677196443E-2</v>
      </c>
      <c r="E106" s="16">
        <v>29</v>
      </c>
      <c r="F106" s="17">
        <v>2026</v>
      </c>
      <c r="G106" s="4">
        <f>F106/B106</f>
        <v>0.18023307534916821</v>
      </c>
    </row>
    <row r="107" spans="1:7" x14ac:dyDescent="0.25">
      <c r="A107" s="1" t="s">
        <v>59</v>
      </c>
      <c r="B107" s="15">
        <v>1585</v>
      </c>
      <c r="C107" s="2">
        <v>40</v>
      </c>
      <c r="D107" s="4">
        <f>C107/F107</f>
        <v>7.1174377224199295E-2</v>
      </c>
      <c r="E107" s="16">
        <v>7</v>
      </c>
      <c r="F107" s="17">
        <v>562</v>
      </c>
      <c r="G107" s="4">
        <f>F107/B107</f>
        <v>0.35457413249211356</v>
      </c>
    </row>
    <row r="108" spans="1:7" x14ac:dyDescent="0.25">
      <c r="A108" s="1" t="s">
        <v>67</v>
      </c>
      <c r="B108" s="15">
        <v>7700</v>
      </c>
      <c r="C108" s="2">
        <v>148</v>
      </c>
      <c r="D108" s="4">
        <f>C108/F108</f>
        <v>7.020872865275142E-2</v>
      </c>
      <c r="E108" s="16">
        <v>25</v>
      </c>
      <c r="F108" s="17">
        <v>2108</v>
      </c>
      <c r="G108" s="4">
        <f>F108/B108</f>
        <v>0.27376623376623377</v>
      </c>
    </row>
    <row r="109" spans="1:7" x14ac:dyDescent="0.25">
      <c r="A109" s="1" t="s">
        <v>80</v>
      </c>
      <c r="B109" s="15">
        <v>10325</v>
      </c>
      <c r="C109" s="2">
        <v>148</v>
      </c>
      <c r="D109" s="4">
        <f>C109/F109</f>
        <v>6.7242162653339391E-2</v>
      </c>
      <c r="E109" s="16">
        <v>25</v>
      </c>
      <c r="F109" s="17">
        <v>2201</v>
      </c>
      <c r="G109" s="4">
        <f>F109/B109</f>
        <v>0.21317191283292977</v>
      </c>
    </row>
    <row r="110" spans="1:7" x14ac:dyDescent="0.25">
      <c r="A110" s="1" t="s">
        <v>84</v>
      </c>
      <c r="B110" s="15">
        <v>3693</v>
      </c>
      <c r="C110" s="2">
        <v>71</v>
      </c>
      <c r="D110" s="4">
        <f>C110/F110</f>
        <v>6.7107750472589794E-2</v>
      </c>
      <c r="E110" s="16">
        <v>25</v>
      </c>
      <c r="F110" s="17">
        <v>1058</v>
      </c>
      <c r="G110" s="4">
        <f>F110/B110</f>
        <v>0.28648795017600864</v>
      </c>
    </row>
    <row r="111" spans="1:7" x14ac:dyDescent="0.25">
      <c r="A111" s="1" t="s">
        <v>92</v>
      </c>
      <c r="B111" s="15">
        <v>3315</v>
      </c>
      <c r="C111" s="2">
        <v>64</v>
      </c>
      <c r="D111" s="4">
        <f>C111/F111</f>
        <v>6.2317429406037003E-2</v>
      </c>
      <c r="E111" s="16">
        <v>28</v>
      </c>
      <c r="F111" s="17">
        <v>1027</v>
      </c>
      <c r="G111" s="4">
        <f>F111/B111</f>
        <v>0.30980392156862746</v>
      </c>
    </row>
    <row r="112" spans="1:7" x14ac:dyDescent="0.25">
      <c r="A112" s="1" t="s">
        <v>34</v>
      </c>
      <c r="B112" s="15">
        <v>1888</v>
      </c>
      <c r="C112" s="2">
        <v>36</v>
      </c>
      <c r="D112" s="4">
        <f>C112/F112</f>
        <v>6.228373702422145E-2</v>
      </c>
      <c r="E112" s="16">
        <v>12</v>
      </c>
      <c r="F112" s="17">
        <v>578</v>
      </c>
      <c r="G112" s="4">
        <f>F112/B112</f>
        <v>0.30614406779661019</v>
      </c>
    </row>
    <row r="113" spans="1:7" x14ac:dyDescent="0.25">
      <c r="A113" s="1" t="s">
        <v>54</v>
      </c>
      <c r="B113" s="15">
        <v>12861</v>
      </c>
      <c r="C113" s="2">
        <v>107</v>
      </c>
      <c r="D113" s="4">
        <f>C113/F113</f>
        <v>4.9399815327793167E-2</v>
      </c>
      <c r="E113" s="16">
        <v>29</v>
      </c>
      <c r="F113" s="17">
        <v>2166</v>
      </c>
      <c r="G113" s="4">
        <f>F113/B113</f>
        <v>0.16841614182411943</v>
      </c>
    </row>
    <row r="114" spans="1:7" x14ac:dyDescent="0.25">
      <c r="A114" s="1" t="s">
        <v>27</v>
      </c>
      <c r="B114" s="15">
        <v>1178</v>
      </c>
      <c r="C114" s="2">
        <v>15</v>
      </c>
      <c r="D114" s="4">
        <f>C114/F114</f>
        <v>3.8363171355498722E-2</v>
      </c>
      <c r="E114" s="16">
        <v>5</v>
      </c>
      <c r="F114" s="17">
        <v>391</v>
      </c>
      <c r="G114" s="4">
        <f>F114/B114</f>
        <v>0.33191850594227507</v>
      </c>
    </row>
    <row r="115" spans="1:7" x14ac:dyDescent="0.25">
      <c r="A115" s="1"/>
      <c r="B115" s="2"/>
      <c r="C115" s="2"/>
      <c r="D115" s="2"/>
      <c r="E115" s="12"/>
      <c r="F115" s="12"/>
      <c r="G115" s="2"/>
    </row>
    <row r="116" spans="1:7" x14ac:dyDescent="0.25">
      <c r="A116" s="1" t="s">
        <v>116</v>
      </c>
      <c r="B116" s="10">
        <f>SUM(B4:B114)</f>
        <v>1735395</v>
      </c>
      <c r="C116" s="10">
        <f>SUM(C4:C114)</f>
        <v>68903</v>
      </c>
      <c r="D116" s="4">
        <f>C116/F116</f>
        <v>0.19647332898012257</v>
      </c>
      <c r="E116" s="10">
        <f>SUM(E4:E114)</f>
        <v>6333</v>
      </c>
      <c r="F116" s="10">
        <f>SUM(F4:F114)</f>
        <v>350699</v>
      </c>
      <c r="G116" s="4">
        <f>F116/B116</f>
        <v>0.20208598042520579</v>
      </c>
    </row>
    <row r="117" spans="1:7" x14ac:dyDescent="0.25">
      <c r="A117" s="1"/>
      <c r="B117" s="2"/>
      <c r="C117" s="2"/>
      <c r="D117" s="2"/>
      <c r="E117" s="12"/>
      <c r="F117" s="12"/>
      <c r="G117" s="2"/>
    </row>
    <row r="118" spans="1:7" x14ac:dyDescent="0.25">
      <c r="A118" s="1"/>
      <c r="B118" s="2"/>
      <c r="C118" s="2"/>
      <c r="D118" s="2"/>
      <c r="E118" s="12"/>
      <c r="F118" s="12"/>
      <c r="G118" s="2"/>
    </row>
    <row r="119" spans="1:7" x14ac:dyDescent="0.25">
      <c r="A119" s="1"/>
      <c r="B119" s="2"/>
      <c r="C119" s="2"/>
      <c r="D119" s="2"/>
      <c r="E119" s="12"/>
      <c r="F119" s="12"/>
      <c r="G119" s="2"/>
    </row>
    <row r="120" spans="1:7" x14ac:dyDescent="0.25">
      <c r="A120" s="1"/>
      <c r="B120" s="2"/>
      <c r="C120" s="2"/>
      <c r="D120" s="2"/>
      <c r="E120" s="12"/>
      <c r="F120" s="12"/>
      <c r="G120" s="2"/>
    </row>
    <row r="121" spans="1:7" x14ac:dyDescent="0.25">
      <c r="A121" s="1"/>
      <c r="B121" s="10"/>
      <c r="C121" s="2"/>
      <c r="D121" s="4"/>
      <c r="E121" s="12"/>
      <c r="F121" s="12"/>
      <c r="G121" s="2"/>
    </row>
  </sheetData>
  <sortState ref="A1:G123">
    <sortCondition descending="1" ref="D1:D1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Caskey</dc:creator>
  <cp:lastModifiedBy>Bryan A. Caskey</cp:lastModifiedBy>
  <cp:lastPrinted>2014-08-26T19:30:23Z</cp:lastPrinted>
  <dcterms:created xsi:type="dcterms:W3CDTF">2012-08-30T20:55:18Z</dcterms:created>
  <dcterms:modified xsi:type="dcterms:W3CDTF">2014-08-26T21:38:53Z</dcterms:modified>
</cp:coreProperties>
</file>