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March" sheetId="1" r:id="rId1"/>
    <sheet name="Congressional" sheetId="2" r:id="rId2"/>
    <sheet name="Senate" sheetId="3" r:id="rId3"/>
  </sheets>
  <definedNames/>
  <calcPr fullCalcOnLoad="1"/>
</workbook>
</file>

<file path=xl/sharedStrings.xml><?xml version="1.0" encoding="utf-8"?>
<sst xmlns="http://schemas.openxmlformats.org/spreadsheetml/2006/main" count="194" uniqueCount="157">
  <si>
    <t>County</t>
  </si>
  <si>
    <t>Democratic</t>
  </si>
  <si>
    <t>Libertarian</t>
  </si>
  <si>
    <t>Reform</t>
  </si>
  <si>
    <t>Republican</t>
  </si>
  <si>
    <t>Unaffiliated</t>
  </si>
  <si>
    <t>Total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</si>
  <si>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</si>
  <si>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</si>
  <si>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</si>
  <si>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</si>
  <si>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</si>
  <si>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</si>
  <si>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</si>
  <si>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</si>
  <si>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</si>
  <si>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</si>
  <si>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</si>
  <si>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</si>
  <si>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</si>
  <si>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</si>
  <si>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</si>
  <si>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</si>
  <si>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</si>
  <si>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</si>
  <si>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</si>
  <si>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</si>
  <si>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</si>
  <si>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</si>
  <si>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</si>
  <si>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</si>
  <si>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</si>
  <si>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</si>
  <si>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</si>
  <si>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</si>
  <si>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</si>
  <si>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</si>
  <si>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</si>
  <si>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</si>
  <si>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</si>
  <si>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</si>
  <si>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</si>
  <si>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</si>
  <si>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</si>
  <si>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</si>
  <si>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</si>
  <si>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</si>
  <si>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</si>
  <si>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</si>
  <si>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</si>
  <si>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</si>
  <si>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</si>
  <si>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</si>
  <si>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</si>
  <si>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</si>
  <si>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</si>
  <si>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</si>
  <si>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</si>
  <si>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</si>
  <si>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</si>
  <si>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</si>
  <si>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</si>
  <si>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</si>
  <si>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</si>
  <si>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</si>
  <si>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</si>
  <si>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</si>
  <si>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</si>
  <si>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</si>
  <si>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</si>
  <si>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</si>
  <si>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</si>
  <si>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</si>
  <si>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</si>
  <si>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</si>
  <si>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</si>
  <si>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</si>
  <si>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</si>
  <si>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</si>
  <si>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</si>
  <si>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</si>
  <si>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</si>
  <si>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</si>
  <si>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</si>
  <si>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</si>
  <si>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</si>
  <si>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</si>
  <si>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</si>
  <si>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</si>
  <si>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</si>
  <si>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</si>
  <si>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</si>
  <si>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</si>
  <si>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</si>
  <si>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</si>
  <si>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</si>
  <si>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</si>
  <si>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</si>
  <si>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</si>
  <si>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</si>
  <si>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</si>
  <si>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</si>
  <si>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</si>
  <si>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</si>
  <si>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</si>
  <si>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</si>
  <si>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</si>
  <si>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</si>
  <si>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</si>
  <si>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</si>
  <si>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</si>
  <si>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</si>
  <si>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Totals</t>
  </si>
  <si>
    <t>U.S. House District 1</t>
  </si>
  <si>
    <t>U.S. House District 2</t>
  </si>
  <si>
    <t>U.S. House District 3</t>
  </si>
  <si>
    <t>U.S. House District 4</t>
  </si>
  <si>
    <t>Kansas Senate District 1</t>
  </si>
  <si>
    <t>Kansas Senate District 2</t>
  </si>
  <si>
    <t>Kansas Senate District 3</t>
  </si>
  <si>
    <t>Kansas Senate District 4</t>
  </si>
  <si>
    <t>Kansas Senate District 5</t>
  </si>
  <si>
    <t>Kansas Senate District 6</t>
  </si>
  <si>
    <t>Kansas Senate District 7</t>
  </si>
  <si>
    <t>Kansas Senate District 8</t>
  </si>
  <si>
    <t>Kansas Senate District 9</t>
  </si>
  <si>
    <t>Kansas Senate District 10</t>
  </si>
  <si>
    <t>Kansas Senate District 11</t>
  </si>
  <si>
    <t>Kansas Senate District 12</t>
  </si>
  <si>
    <t>Kansas Senate District 13</t>
  </si>
  <si>
    <t>Kansas Senate District 14</t>
  </si>
  <si>
    <t>Kansas Senate District 15</t>
  </si>
  <si>
    <t>Kansas Senate District 16</t>
  </si>
  <si>
    <t>Kansas Senate District 17</t>
  </si>
  <si>
    <t>Kansas Senate District 18</t>
  </si>
  <si>
    <t>Kansas Senate District 19</t>
  </si>
  <si>
    <t>Kansas Senate District 20</t>
  </si>
  <si>
    <t>Kansas Senate District 21</t>
  </si>
  <si>
    <t>Kansas Senate District 22</t>
  </si>
  <si>
    <t>Kansas Senate District 23</t>
  </si>
  <si>
    <t>Kansas Senate District 24</t>
  </si>
  <si>
    <t>Kansas Senate District 25</t>
  </si>
  <si>
    <t>Kansas Senate District 26</t>
  </si>
  <si>
    <t>Kansas Senate District 27</t>
  </si>
  <si>
    <t>Kansas Senate District 28</t>
  </si>
  <si>
    <t>Kansas Senate District 29</t>
  </si>
  <si>
    <t>Kansas Senate District 30</t>
  </si>
  <si>
    <t>Kansas Senate District 31</t>
  </si>
  <si>
    <t>Kansas Senate District 32</t>
  </si>
  <si>
    <t>Kansas Senate District 33</t>
  </si>
  <si>
    <t>Kansas Senate District 34</t>
  </si>
  <si>
    <t>Kansas Senate District 35</t>
  </si>
  <si>
    <t>Kansas Senate District 36</t>
  </si>
  <si>
    <t>Kansas Senate District 37</t>
  </si>
  <si>
    <t>Kansas Senate District 38</t>
  </si>
  <si>
    <t>Kansas Senate District 39</t>
  </si>
  <si>
    <t>Kansas Senate District 40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</si>
</sst>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1" fillId="0" borderId="0" xfId="15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 topLeftCell="A3">
      <pane xSplit="1" ySplit="1" topLeftCell="B4" activePane="bottomRight" state="frozen"/>
      <selection pane="topLeft" activeCell="A3" sqref="A3"/>
      <selection pane="topRight" activeCell="A3" sqref="A3"/>
      <selection pane="bottomLeft" activeCell="A110" sqref="A110"/>
      <selection pane="bottomRight" activeCell="A3" sqref="A3"/>
    </sheetView>
  </sheetViews>
  <sheetFormatPr defaultColWidth="9.140625" defaultRowHeight="12.75"/>
  <cols>
    <col min="1" max="1" width="16.421875" style="3" bestFit="1" customWidth="1"/>
    <col min="2" max="2" width="12.00390625" style="2" bestFit="1" customWidth="1"/>
    <col min="3" max="3" width="11.7109375" style="2" bestFit="1" customWidth="1"/>
    <col min="4" max="4" width="9.8515625" style="2" bestFit="1" customWidth="1"/>
    <col min="5" max="5" width="11.7109375" style="2" bestFit="1" customWidth="1"/>
    <col min="6" max="6" width="12.140625" style="2" bestFit="1" customWidth="1"/>
    <col min="7" max="7" width="11.57421875" style="2" bestFit="1" customWidth="1"/>
    <col min="8" max="8" width="10.140625" style="3" hidden="1" customWidth="1"/>
    <col min="9" max="16384" width="9.140625" style="3" customWidth="1"/>
  </cols>
  <sheetData>
    <row r="1" ht="15.75">
      <c r="A1" s="1"/>
    </row>
    <row r="3" spans="1:7" ht="15.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ht="15.75">
      <c r="A4" s="4"/>
      <c r="B4" s="5"/>
      <c r="C4" s="5"/>
      <c r="D4" s="5"/>
      <c r="E4" s="5"/>
      <c r="F4" s="5"/>
      <c r="G4" s="5"/>
    </row>
    <row r="5" spans="1:8" ht="15.75">
      <c r="A5" s="3" t="s">
        <v>7</v>
      </c>
      <c r="B5" s="6">
        <v>1918</v>
      </c>
      <c r="C5" s="6">
        <v>52</v>
      </c>
      <c r="D5" s="6">
        <v>7</v>
      </c>
      <c r="E5" s="6">
        <v>4031</v>
      </c>
      <c r="F5" s="6">
        <v>2086</v>
      </c>
      <c r="G5" s="6">
        <v>8094</v>
      </c>
      <c r="H5" s="7">
        <f aca="true" t="shared" si="0" ref="H5:H42">SUM(B5:F5)</f>
        <v>8094</v>
      </c>
    </row>
    <row r="6" spans="1:8" ht="15.75">
      <c r="A6" s="3" t="s">
        <v>8</v>
      </c>
      <c r="B6" s="6">
        <v>1538</v>
      </c>
      <c r="C6" s="6">
        <v>44</v>
      </c>
      <c r="D6" s="6">
        <v>9</v>
      </c>
      <c r="E6" s="6">
        <v>2143</v>
      </c>
      <c r="F6" s="6">
        <v>1701</v>
      </c>
      <c r="G6" s="6">
        <v>5435</v>
      </c>
      <c r="H6" s="7">
        <f t="shared" si="0"/>
        <v>5435</v>
      </c>
    </row>
    <row r="7" spans="1:8" ht="15.75">
      <c r="A7" s="3" t="s">
        <v>9</v>
      </c>
      <c r="B7" s="6">
        <v>3603</v>
      </c>
      <c r="C7" s="6">
        <v>45</v>
      </c>
      <c r="D7" s="6">
        <v>8</v>
      </c>
      <c r="E7" s="6">
        <v>3440</v>
      </c>
      <c r="F7" s="6">
        <v>3121</v>
      </c>
      <c r="G7" s="6">
        <v>10217</v>
      </c>
      <c r="H7" s="7">
        <f t="shared" si="0"/>
        <v>10217</v>
      </c>
    </row>
    <row r="8" spans="1:8" ht="15.75">
      <c r="A8" s="3" t="s">
        <v>10</v>
      </c>
      <c r="B8" s="6">
        <v>787</v>
      </c>
      <c r="C8" s="6">
        <v>16</v>
      </c>
      <c r="D8" s="6">
        <v>0</v>
      </c>
      <c r="E8" s="6">
        <v>1992</v>
      </c>
      <c r="F8" s="6">
        <v>738</v>
      </c>
      <c r="G8" s="6">
        <v>3533</v>
      </c>
      <c r="H8" s="7">
        <f t="shared" si="0"/>
        <v>3533</v>
      </c>
    </row>
    <row r="9" spans="1:8" ht="15.75">
      <c r="A9" s="3" t="s">
        <v>11</v>
      </c>
      <c r="B9" s="6">
        <v>3472</v>
      </c>
      <c r="C9" s="6">
        <v>45</v>
      </c>
      <c r="D9" s="6">
        <v>9</v>
      </c>
      <c r="E9" s="6">
        <v>8885</v>
      </c>
      <c r="F9" s="6">
        <v>3884</v>
      </c>
      <c r="G9" s="6">
        <v>16295</v>
      </c>
      <c r="H9" s="7">
        <f t="shared" si="0"/>
        <v>16295</v>
      </c>
    </row>
    <row r="10" spans="1:8" ht="15.75">
      <c r="A10" s="3" t="s">
        <v>12</v>
      </c>
      <c r="B10" s="6">
        <v>3178</v>
      </c>
      <c r="C10" s="6">
        <v>50</v>
      </c>
      <c r="D10" s="6">
        <v>12</v>
      </c>
      <c r="E10" s="6">
        <v>4193</v>
      </c>
      <c r="F10" s="6">
        <v>2474</v>
      </c>
      <c r="G10" s="6">
        <v>9907</v>
      </c>
      <c r="H10" s="7">
        <f t="shared" si="0"/>
        <v>9907</v>
      </c>
    </row>
    <row r="11" spans="1:8" ht="15.75">
      <c r="A11" s="3" t="s">
        <v>13</v>
      </c>
      <c r="B11" s="6">
        <v>1318</v>
      </c>
      <c r="C11" s="6">
        <v>18</v>
      </c>
      <c r="D11" s="6">
        <v>5</v>
      </c>
      <c r="E11" s="6">
        <v>3821</v>
      </c>
      <c r="F11" s="6">
        <v>1153</v>
      </c>
      <c r="G11" s="6">
        <v>6315</v>
      </c>
      <c r="H11" s="7">
        <f t="shared" si="0"/>
        <v>6315</v>
      </c>
    </row>
    <row r="12" spans="1:8" ht="15.75">
      <c r="A12" s="3" t="s">
        <v>14</v>
      </c>
      <c r="B12" s="6">
        <v>8860</v>
      </c>
      <c r="C12" s="6">
        <v>210</v>
      </c>
      <c r="D12" s="6">
        <v>15</v>
      </c>
      <c r="E12" s="6">
        <v>18378</v>
      </c>
      <c r="F12" s="6">
        <v>10533</v>
      </c>
      <c r="G12" s="6">
        <v>37996</v>
      </c>
      <c r="H12" s="7">
        <f t="shared" si="0"/>
        <v>37996</v>
      </c>
    </row>
    <row r="13" spans="1:8" ht="15.75">
      <c r="A13" s="3" t="s">
        <v>15</v>
      </c>
      <c r="B13" s="6">
        <v>346</v>
      </c>
      <c r="C13" s="6">
        <v>9</v>
      </c>
      <c r="D13" s="6">
        <v>0</v>
      </c>
      <c r="E13" s="6">
        <v>1277</v>
      </c>
      <c r="F13" s="6">
        <v>299</v>
      </c>
      <c r="G13" s="6">
        <v>1931</v>
      </c>
      <c r="H13" s="7">
        <f t="shared" si="0"/>
        <v>1931</v>
      </c>
    </row>
    <row r="14" spans="1:8" ht="15.75">
      <c r="A14" s="3" t="s">
        <v>16</v>
      </c>
      <c r="B14" s="6">
        <v>488</v>
      </c>
      <c r="C14" s="6">
        <v>12</v>
      </c>
      <c r="D14" s="6">
        <v>2</v>
      </c>
      <c r="E14" s="6">
        <v>1872</v>
      </c>
      <c r="F14" s="6">
        <v>457</v>
      </c>
      <c r="G14" s="6">
        <v>2831</v>
      </c>
      <c r="H14" s="7">
        <f t="shared" si="0"/>
        <v>2831</v>
      </c>
    </row>
    <row r="15" spans="1:8" ht="15.75">
      <c r="A15" s="3" t="s">
        <v>17</v>
      </c>
      <c r="B15" s="6">
        <v>6304</v>
      </c>
      <c r="C15" s="6">
        <v>105</v>
      </c>
      <c r="D15" s="6">
        <v>17</v>
      </c>
      <c r="E15" s="6">
        <v>5704</v>
      </c>
      <c r="F15" s="6">
        <v>4200</v>
      </c>
      <c r="G15" s="6">
        <v>16330</v>
      </c>
      <c r="H15" s="7">
        <f t="shared" si="0"/>
        <v>16330</v>
      </c>
    </row>
    <row r="16" spans="1:8" ht="15.75">
      <c r="A16" s="3" t="s">
        <v>18</v>
      </c>
      <c r="B16" s="6">
        <v>295</v>
      </c>
      <c r="C16" s="6">
        <v>10</v>
      </c>
      <c r="D16" s="6">
        <v>0</v>
      </c>
      <c r="E16" s="6">
        <v>1475</v>
      </c>
      <c r="F16" s="6">
        <v>196</v>
      </c>
      <c r="G16" s="6">
        <v>1976</v>
      </c>
      <c r="H16" s="7">
        <f t="shared" si="0"/>
        <v>1976</v>
      </c>
    </row>
    <row r="17" spans="1:8" ht="15.75">
      <c r="A17" s="3" t="s">
        <v>19</v>
      </c>
      <c r="B17" s="6">
        <v>336</v>
      </c>
      <c r="C17" s="6">
        <v>12</v>
      </c>
      <c r="D17" s="6">
        <v>1</v>
      </c>
      <c r="E17" s="6">
        <v>953</v>
      </c>
      <c r="F17" s="6">
        <v>246</v>
      </c>
      <c r="G17" s="6">
        <v>1548</v>
      </c>
      <c r="H17" s="7">
        <f t="shared" si="0"/>
        <v>1548</v>
      </c>
    </row>
    <row r="18" spans="1:8" ht="15.75">
      <c r="A18" s="3" t="s">
        <v>20</v>
      </c>
      <c r="B18" s="6">
        <v>754</v>
      </c>
      <c r="C18" s="6">
        <v>26</v>
      </c>
      <c r="D18" s="6">
        <v>5</v>
      </c>
      <c r="E18" s="6">
        <v>4140</v>
      </c>
      <c r="F18" s="6">
        <v>1164</v>
      </c>
      <c r="G18" s="6">
        <v>6089</v>
      </c>
      <c r="H18" s="7">
        <f t="shared" si="0"/>
        <v>6089</v>
      </c>
    </row>
    <row r="19" spans="1:8" ht="15.75">
      <c r="A19" s="3" t="s">
        <v>21</v>
      </c>
      <c r="B19" s="6">
        <v>1253</v>
      </c>
      <c r="C19" s="6">
        <v>24</v>
      </c>
      <c r="D19" s="6">
        <v>4</v>
      </c>
      <c r="E19" s="6">
        <v>3602</v>
      </c>
      <c r="F19" s="6">
        <v>1421</v>
      </c>
      <c r="G19" s="6">
        <v>6304</v>
      </c>
      <c r="H19" s="7">
        <f t="shared" si="0"/>
        <v>6304</v>
      </c>
    </row>
    <row r="20" spans="1:8" ht="15.75">
      <c r="A20" s="3" t="s">
        <v>22</v>
      </c>
      <c r="B20" s="6">
        <v>1179</v>
      </c>
      <c r="C20" s="6">
        <v>29</v>
      </c>
      <c r="D20" s="6">
        <v>2</v>
      </c>
      <c r="E20" s="6">
        <v>3622</v>
      </c>
      <c r="F20" s="6">
        <v>1126</v>
      </c>
      <c r="G20" s="6">
        <v>5958</v>
      </c>
      <c r="H20" s="7">
        <f t="shared" si="0"/>
        <v>5958</v>
      </c>
    </row>
    <row r="21" spans="1:8" ht="15.75">
      <c r="A21" s="3" t="s">
        <v>23</v>
      </c>
      <c r="B21" s="6">
        <v>83</v>
      </c>
      <c r="C21" s="6">
        <v>0</v>
      </c>
      <c r="D21" s="6">
        <v>0</v>
      </c>
      <c r="E21" s="6">
        <v>504</v>
      </c>
      <c r="F21" s="6">
        <v>628</v>
      </c>
      <c r="G21" s="6">
        <v>1215</v>
      </c>
      <c r="H21" s="7">
        <f t="shared" si="0"/>
        <v>1215</v>
      </c>
    </row>
    <row r="22" spans="1:8" ht="15.75">
      <c r="A22" s="3" t="s">
        <v>24</v>
      </c>
      <c r="B22" s="6">
        <v>6405</v>
      </c>
      <c r="C22" s="6">
        <v>173</v>
      </c>
      <c r="D22" s="6">
        <v>44</v>
      </c>
      <c r="E22" s="6">
        <v>9682</v>
      </c>
      <c r="F22" s="6">
        <v>6487</v>
      </c>
      <c r="G22" s="6">
        <v>22791</v>
      </c>
      <c r="H22" s="7">
        <f t="shared" si="0"/>
        <v>22791</v>
      </c>
    </row>
    <row r="23" spans="1:8" ht="15.75">
      <c r="A23" s="3" t="s">
        <v>25</v>
      </c>
      <c r="B23" s="6">
        <v>9799</v>
      </c>
      <c r="C23" s="6">
        <v>189</v>
      </c>
      <c r="D23" s="6">
        <v>24</v>
      </c>
      <c r="E23" s="6">
        <v>7813</v>
      </c>
      <c r="F23" s="6">
        <v>6928</v>
      </c>
      <c r="G23" s="6">
        <v>24753</v>
      </c>
      <c r="H23" s="7">
        <f t="shared" si="0"/>
        <v>24753</v>
      </c>
    </row>
    <row r="24" spans="1:8" ht="15.75">
      <c r="A24" s="3" t="s">
        <v>26</v>
      </c>
      <c r="B24" s="6">
        <v>416</v>
      </c>
      <c r="C24" s="6">
        <v>5</v>
      </c>
      <c r="D24" s="6">
        <v>4</v>
      </c>
      <c r="E24" s="6">
        <v>1265</v>
      </c>
      <c r="F24" s="6">
        <v>280</v>
      </c>
      <c r="G24" s="6">
        <v>1970</v>
      </c>
      <c r="H24" s="7">
        <f t="shared" si="0"/>
        <v>1970</v>
      </c>
    </row>
    <row r="25" spans="1:8" ht="15.75">
      <c r="A25" s="3" t="s">
        <v>27</v>
      </c>
      <c r="B25" s="6">
        <v>2295</v>
      </c>
      <c r="C25" s="6">
        <v>67</v>
      </c>
      <c r="D25" s="6">
        <v>11</v>
      </c>
      <c r="E25" s="6">
        <v>7159</v>
      </c>
      <c r="F25" s="6">
        <v>2979</v>
      </c>
      <c r="G25" s="6">
        <v>12511</v>
      </c>
      <c r="H25" s="7">
        <f t="shared" si="0"/>
        <v>12511</v>
      </c>
    </row>
    <row r="26" spans="1:8" ht="15.75">
      <c r="A26" s="3" t="s">
        <v>28</v>
      </c>
      <c r="B26" s="6">
        <v>1185</v>
      </c>
      <c r="C26" s="6">
        <v>32</v>
      </c>
      <c r="D26" s="6">
        <v>8</v>
      </c>
      <c r="E26" s="6">
        <v>3333</v>
      </c>
      <c r="F26" s="6">
        <v>1484</v>
      </c>
      <c r="G26" s="6">
        <v>6042</v>
      </c>
      <c r="H26" s="7">
        <f t="shared" si="0"/>
        <v>6042</v>
      </c>
    </row>
    <row r="27" spans="1:8" ht="15.75">
      <c r="A27" s="3" t="s">
        <v>29</v>
      </c>
      <c r="B27" s="6">
        <v>25879</v>
      </c>
      <c r="C27" s="6">
        <v>721</v>
      </c>
      <c r="D27" s="6">
        <v>88</v>
      </c>
      <c r="E27" s="6">
        <v>23533</v>
      </c>
      <c r="F27" s="6">
        <f>26332+471</f>
        <v>26803</v>
      </c>
      <c r="G27" s="6">
        <v>77024</v>
      </c>
      <c r="H27" s="7">
        <f t="shared" si="0"/>
        <v>77024</v>
      </c>
    </row>
    <row r="28" spans="1:8" ht="15.75">
      <c r="A28" s="3" t="s">
        <v>30</v>
      </c>
      <c r="B28" s="6">
        <v>375</v>
      </c>
      <c r="C28" s="6">
        <v>8</v>
      </c>
      <c r="D28" s="6">
        <v>1</v>
      </c>
      <c r="E28" s="6">
        <v>1170</v>
      </c>
      <c r="F28" s="6">
        <v>272</v>
      </c>
      <c r="G28" s="6">
        <v>1826</v>
      </c>
      <c r="H28" s="7">
        <f t="shared" si="0"/>
        <v>1826</v>
      </c>
    </row>
    <row r="29" spans="1:8" ht="15.75">
      <c r="A29" s="3" t="s">
        <v>31</v>
      </c>
      <c r="B29" s="6">
        <v>458</v>
      </c>
      <c r="C29" s="6">
        <v>1</v>
      </c>
      <c r="D29" s="6">
        <v>1</v>
      </c>
      <c r="E29" s="6">
        <v>1133</v>
      </c>
      <c r="F29" s="6">
        <v>267</v>
      </c>
      <c r="G29" s="6">
        <v>1860</v>
      </c>
      <c r="H29" s="7">
        <f t="shared" si="0"/>
        <v>1860</v>
      </c>
    </row>
    <row r="30" spans="1:8" ht="15.75">
      <c r="A30" s="3" t="s">
        <v>32</v>
      </c>
      <c r="B30" s="6">
        <v>5797</v>
      </c>
      <c r="C30" s="6">
        <v>98</v>
      </c>
      <c r="D30" s="6">
        <v>10</v>
      </c>
      <c r="E30" s="6">
        <v>6452</v>
      </c>
      <c r="F30" s="6">
        <v>5173</v>
      </c>
      <c r="G30" s="6">
        <v>17530</v>
      </c>
      <c r="H30" s="7">
        <f t="shared" si="0"/>
        <v>17530</v>
      </c>
    </row>
    <row r="31" spans="1:8" ht="15.75">
      <c r="A31" s="3" t="s">
        <v>33</v>
      </c>
      <c r="B31" s="6">
        <v>1117</v>
      </c>
      <c r="C31" s="6">
        <v>22</v>
      </c>
      <c r="D31" s="6">
        <v>1</v>
      </c>
      <c r="E31" s="6">
        <v>2183</v>
      </c>
      <c r="F31" s="6">
        <v>870</v>
      </c>
      <c r="G31" s="6">
        <v>4193</v>
      </c>
      <c r="H31" s="7">
        <f t="shared" si="0"/>
        <v>4193</v>
      </c>
    </row>
    <row r="32" spans="1:8" ht="15.75">
      <c r="A32" s="3" t="s">
        <v>34</v>
      </c>
      <c r="B32" s="6">
        <v>2842</v>
      </c>
      <c r="C32" s="6">
        <v>62</v>
      </c>
      <c r="D32" s="6">
        <v>11</v>
      </c>
      <c r="E32" s="6">
        <v>6660</v>
      </c>
      <c r="F32" s="6">
        <v>4317</v>
      </c>
      <c r="G32" s="6">
        <v>13892</v>
      </c>
      <c r="H32" s="7">
        <f t="shared" si="0"/>
        <v>13892</v>
      </c>
    </row>
    <row r="33" spans="1:8" ht="15.75">
      <c r="A33" s="3" t="s">
        <v>35</v>
      </c>
      <c r="B33" s="6">
        <v>3799</v>
      </c>
      <c r="C33" s="6">
        <v>118</v>
      </c>
      <c r="D33" s="6">
        <v>9</v>
      </c>
      <c r="E33" s="6">
        <v>6651</v>
      </c>
      <c r="F33" s="6">
        <v>5145</v>
      </c>
      <c r="G33" s="6">
        <v>15722</v>
      </c>
      <c r="H33" s="7">
        <f t="shared" si="0"/>
        <v>15722</v>
      </c>
    </row>
    <row r="34" spans="1:8" ht="15.75">
      <c r="A34" s="3" t="s">
        <v>36</v>
      </c>
      <c r="B34" s="6">
        <v>3877</v>
      </c>
      <c r="C34" s="6">
        <v>98</v>
      </c>
      <c r="D34" s="6">
        <v>15</v>
      </c>
      <c r="E34" s="6">
        <v>7695</v>
      </c>
      <c r="F34" s="6">
        <v>4834</v>
      </c>
      <c r="G34" s="6">
        <v>16519</v>
      </c>
      <c r="H34" s="7">
        <f t="shared" si="0"/>
        <v>16519</v>
      </c>
    </row>
    <row r="35" spans="1:8" ht="15.75">
      <c r="A35" s="3" t="s">
        <v>37</v>
      </c>
      <c r="B35" s="6">
        <v>4203</v>
      </c>
      <c r="C35" s="6">
        <v>96</v>
      </c>
      <c r="D35" s="6">
        <v>12</v>
      </c>
      <c r="E35" s="6">
        <v>5244</v>
      </c>
      <c r="F35" s="6">
        <v>4380</v>
      </c>
      <c r="G35" s="6">
        <v>13935</v>
      </c>
      <c r="H35" s="7">
        <f t="shared" si="0"/>
        <v>13935</v>
      </c>
    </row>
    <row r="36" spans="1:8" ht="15.75">
      <c r="A36" s="3" t="s">
        <v>38</v>
      </c>
      <c r="B36" s="6">
        <v>406</v>
      </c>
      <c r="C36" s="6">
        <v>2</v>
      </c>
      <c r="D36" s="6">
        <v>0</v>
      </c>
      <c r="E36" s="6">
        <v>1151</v>
      </c>
      <c r="F36" s="6">
        <v>308</v>
      </c>
      <c r="G36" s="6">
        <v>1867</v>
      </c>
      <c r="H36" s="7">
        <f t="shared" si="0"/>
        <v>1867</v>
      </c>
    </row>
    <row r="37" spans="1:8" ht="15.75">
      <c r="A37" s="3" t="s">
        <v>39</v>
      </c>
      <c r="B37" s="6">
        <v>353</v>
      </c>
      <c r="C37" s="6">
        <v>9</v>
      </c>
      <c r="D37" s="6">
        <v>2</v>
      </c>
      <c r="E37" s="6">
        <v>1401</v>
      </c>
      <c r="F37" s="6">
        <v>330</v>
      </c>
      <c r="G37" s="6">
        <v>2095</v>
      </c>
      <c r="H37" s="7">
        <f t="shared" si="0"/>
        <v>2095</v>
      </c>
    </row>
    <row r="38" spans="1:8" ht="15.75">
      <c r="A38" s="3" t="s">
        <v>40</v>
      </c>
      <c r="B38" s="6">
        <v>700</v>
      </c>
      <c r="C38" s="6">
        <v>15</v>
      </c>
      <c r="D38" s="6">
        <v>1</v>
      </c>
      <c r="E38" s="6">
        <v>2368</v>
      </c>
      <c r="F38" s="6">
        <v>800</v>
      </c>
      <c r="G38" s="6">
        <v>3884</v>
      </c>
      <c r="H38" s="7">
        <f t="shared" si="0"/>
        <v>3884</v>
      </c>
    </row>
    <row r="39" spans="1:8" ht="15.75">
      <c r="A39" s="3" t="s">
        <v>41</v>
      </c>
      <c r="B39" s="6">
        <v>629</v>
      </c>
      <c r="C39" s="6">
        <v>17</v>
      </c>
      <c r="D39" s="6">
        <v>0</v>
      </c>
      <c r="E39" s="6">
        <v>1519</v>
      </c>
      <c r="F39" s="6">
        <v>625</v>
      </c>
      <c r="G39" s="6">
        <v>2790</v>
      </c>
      <c r="H39" s="7">
        <f t="shared" si="0"/>
        <v>2790</v>
      </c>
    </row>
    <row r="40" spans="1:8" ht="15.75">
      <c r="A40" s="3" t="s">
        <v>42</v>
      </c>
      <c r="B40" s="6">
        <v>112</v>
      </c>
      <c r="C40" s="6">
        <v>4</v>
      </c>
      <c r="D40" s="6">
        <v>0</v>
      </c>
      <c r="E40" s="6">
        <v>683</v>
      </c>
      <c r="F40" s="6">
        <v>106</v>
      </c>
      <c r="G40" s="6">
        <v>905</v>
      </c>
      <c r="H40" s="7">
        <f t="shared" si="0"/>
        <v>905</v>
      </c>
    </row>
    <row r="41" spans="1:8" ht="15.75">
      <c r="A41" s="3" t="s">
        <v>43</v>
      </c>
      <c r="B41" s="6">
        <v>1101</v>
      </c>
      <c r="C41" s="6">
        <v>30</v>
      </c>
      <c r="D41" s="6">
        <v>4</v>
      </c>
      <c r="E41" s="6">
        <v>2783</v>
      </c>
      <c r="F41" s="6">
        <v>1172</v>
      </c>
      <c r="G41" s="6">
        <v>5090</v>
      </c>
      <c r="H41" s="7">
        <f t="shared" si="0"/>
        <v>5090</v>
      </c>
    </row>
    <row r="42" spans="1:8" ht="15.75">
      <c r="A42" s="3" t="s">
        <v>44</v>
      </c>
      <c r="B42" s="6">
        <v>215</v>
      </c>
      <c r="C42" s="6">
        <v>5</v>
      </c>
      <c r="D42" s="6">
        <v>0</v>
      </c>
      <c r="E42" s="6">
        <v>1008</v>
      </c>
      <c r="F42" s="6">
        <v>176</v>
      </c>
      <c r="G42" s="6">
        <v>1404</v>
      </c>
      <c r="H42" s="7">
        <f t="shared" si="0"/>
        <v>1404</v>
      </c>
    </row>
    <row r="45" spans="1:7" ht="15.75">
      <c r="A45" s="4" t="s">
        <v>0</v>
      </c>
      <c r="B45" s="5" t="s">
        <v>1</v>
      </c>
      <c r="C45" s="5" t="s">
        <v>2</v>
      </c>
      <c r="D45" s="5" t="s">
        <v>3</v>
      </c>
      <c r="E45" s="5" t="s">
        <v>4</v>
      </c>
      <c r="F45" s="5" t="s">
        <v>5</v>
      </c>
      <c r="G45" s="5" t="s">
        <v>6</v>
      </c>
    </row>
    <row r="46" spans="1:7" ht="15.75">
      <c r="A46" s="4"/>
      <c r="B46" s="5"/>
      <c r="C46" s="5"/>
      <c r="D46" s="5"/>
      <c r="E46" s="5"/>
      <c r="F46" s="5"/>
      <c r="G46" s="5"/>
    </row>
    <row r="47" spans="1:8" ht="15.75">
      <c r="A47" s="3" t="s">
        <v>45</v>
      </c>
      <c r="B47" s="6">
        <v>928</v>
      </c>
      <c r="C47" s="6">
        <v>23</v>
      </c>
      <c r="D47" s="6">
        <v>0</v>
      </c>
      <c r="E47" s="6">
        <v>2333</v>
      </c>
      <c r="F47" s="6">
        <v>738</v>
      </c>
      <c r="G47" s="6">
        <v>4022</v>
      </c>
      <c r="H47" s="7">
        <f aca="true" t="shared" si="1" ref="H47:H84">SUM(B47:F47)</f>
        <v>4022</v>
      </c>
    </row>
    <row r="48" spans="1:8" ht="15.75">
      <c r="A48" s="3" t="s">
        <v>46</v>
      </c>
      <c r="B48" s="6">
        <v>4874</v>
      </c>
      <c r="C48" s="6">
        <v>64</v>
      </c>
      <c r="D48" s="6">
        <v>7</v>
      </c>
      <c r="E48" s="6">
        <v>9929</v>
      </c>
      <c r="F48" s="6">
        <v>5415</v>
      </c>
      <c r="G48" s="6">
        <v>20289</v>
      </c>
      <c r="H48" s="7">
        <f t="shared" si="1"/>
        <v>20289</v>
      </c>
    </row>
    <row r="49" spans="1:8" ht="15.75">
      <c r="A49" s="3" t="s">
        <v>47</v>
      </c>
      <c r="B49" s="6">
        <v>270</v>
      </c>
      <c r="C49" s="6">
        <v>1</v>
      </c>
      <c r="D49" s="6">
        <v>0</v>
      </c>
      <c r="E49" s="6">
        <v>1545</v>
      </c>
      <c r="F49" s="6">
        <v>521</v>
      </c>
      <c r="G49" s="6">
        <v>2337</v>
      </c>
      <c r="H49" s="7">
        <f t="shared" si="1"/>
        <v>2337</v>
      </c>
    </row>
    <row r="50" spans="1:8" ht="15.75">
      <c r="A50" s="3" t="s">
        <v>48</v>
      </c>
      <c r="B50" s="6">
        <v>265</v>
      </c>
      <c r="C50" s="6">
        <v>2</v>
      </c>
      <c r="D50" s="6">
        <v>0</v>
      </c>
      <c r="E50" s="6">
        <v>962</v>
      </c>
      <c r="F50" s="6">
        <v>227</v>
      </c>
      <c r="G50" s="6">
        <v>1456</v>
      </c>
      <c r="H50" s="7">
        <f t="shared" si="1"/>
        <v>1456</v>
      </c>
    </row>
    <row r="51" spans="1:8" ht="15.75">
      <c r="A51" s="3" t="s">
        <v>49</v>
      </c>
      <c r="B51" s="6">
        <v>2231</v>
      </c>
      <c r="C51" s="6">
        <v>23</v>
      </c>
      <c r="D51" s="6">
        <v>9</v>
      </c>
      <c r="E51" s="6">
        <v>4000</v>
      </c>
      <c r="F51" s="6">
        <v>1921</v>
      </c>
      <c r="G51" s="6">
        <v>8184</v>
      </c>
      <c r="H51" s="7">
        <f t="shared" si="1"/>
        <v>8184</v>
      </c>
    </row>
    <row r="52" spans="1:8" ht="15.75">
      <c r="A52" s="3" t="s">
        <v>50</v>
      </c>
      <c r="B52" s="6">
        <v>3177</v>
      </c>
      <c r="C52" s="6">
        <v>65</v>
      </c>
      <c r="D52" s="6">
        <v>12</v>
      </c>
      <c r="E52" s="6">
        <v>5947</v>
      </c>
      <c r="F52" s="6">
        <v>3566</v>
      </c>
      <c r="G52" s="6">
        <v>12767</v>
      </c>
      <c r="H52" s="7">
        <f t="shared" si="1"/>
        <v>12767</v>
      </c>
    </row>
    <row r="53" spans="1:8" ht="15.75">
      <c r="A53" s="3" t="s">
        <v>51</v>
      </c>
      <c r="B53" s="6">
        <v>367</v>
      </c>
      <c r="C53" s="6">
        <v>7</v>
      </c>
      <c r="D53" s="6">
        <v>0</v>
      </c>
      <c r="E53" s="6">
        <v>1496</v>
      </c>
      <c r="F53" s="6">
        <v>549</v>
      </c>
      <c r="G53" s="6">
        <v>2419</v>
      </c>
      <c r="H53" s="7">
        <f t="shared" si="1"/>
        <v>2419</v>
      </c>
    </row>
    <row r="54" spans="1:8" ht="15.75">
      <c r="A54" s="3" t="s">
        <v>52</v>
      </c>
      <c r="B54" s="6">
        <v>76766</v>
      </c>
      <c r="C54" s="6">
        <v>1852</v>
      </c>
      <c r="D54" s="6">
        <v>206</v>
      </c>
      <c r="E54" s="6">
        <v>165719</v>
      </c>
      <c r="F54" s="6">
        <v>98034</v>
      </c>
      <c r="G54" s="6">
        <v>342577</v>
      </c>
      <c r="H54" s="7">
        <f t="shared" si="1"/>
        <v>342577</v>
      </c>
    </row>
    <row r="55" spans="1:8" ht="15.75">
      <c r="A55" s="3" t="s">
        <v>53</v>
      </c>
      <c r="B55" s="6">
        <v>358</v>
      </c>
      <c r="C55" s="6">
        <v>5</v>
      </c>
      <c r="D55" s="6">
        <v>0</v>
      </c>
      <c r="E55" s="6">
        <v>1323</v>
      </c>
      <c r="F55" s="6">
        <v>463</v>
      </c>
      <c r="G55" s="6">
        <v>2149</v>
      </c>
      <c r="H55" s="7">
        <f t="shared" si="1"/>
        <v>2149</v>
      </c>
    </row>
    <row r="56" spans="1:8" ht="15.75">
      <c r="A56" s="3" t="s">
        <v>54</v>
      </c>
      <c r="B56" s="6">
        <v>1111</v>
      </c>
      <c r="C56" s="6">
        <v>13</v>
      </c>
      <c r="D56" s="6">
        <v>5</v>
      </c>
      <c r="E56" s="6">
        <v>2934</v>
      </c>
      <c r="F56" s="6">
        <v>1318</v>
      </c>
      <c r="G56" s="6">
        <v>5381</v>
      </c>
      <c r="H56" s="7">
        <f t="shared" si="1"/>
        <v>5381</v>
      </c>
    </row>
    <row r="57" spans="1:8" ht="15.75">
      <c r="A57" s="3" t="s">
        <v>55</v>
      </c>
      <c r="B57" s="6">
        <v>313</v>
      </c>
      <c r="C57" s="6">
        <v>10</v>
      </c>
      <c r="D57" s="6">
        <v>0</v>
      </c>
      <c r="E57" s="6">
        <v>1289</v>
      </c>
      <c r="F57" s="6">
        <v>203</v>
      </c>
      <c r="G57" s="6">
        <v>1815</v>
      </c>
      <c r="H57" s="7">
        <f t="shared" si="1"/>
        <v>1815</v>
      </c>
    </row>
    <row r="58" spans="1:8" ht="15.75">
      <c r="A58" s="3" t="s">
        <v>56</v>
      </c>
      <c r="B58" s="6">
        <v>4904</v>
      </c>
      <c r="C58" s="6">
        <v>127</v>
      </c>
      <c r="D58" s="6">
        <v>13</v>
      </c>
      <c r="E58" s="6">
        <v>5647</v>
      </c>
      <c r="F58" s="6">
        <v>4705</v>
      </c>
      <c r="G58" s="6">
        <v>15396</v>
      </c>
      <c r="H58" s="7">
        <f t="shared" si="1"/>
        <v>15396</v>
      </c>
    </row>
    <row r="59" spans="1:8" ht="15.75">
      <c r="A59" s="3" t="s">
        <v>57</v>
      </c>
      <c r="B59" s="6">
        <v>187</v>
      </c>
      <c r="C59" s="6">
        <v>5</v>
      </c>
      <c r="D59" s="6">
        <v>0</v>
      </c>
      <c r="E59" s="6">
        <v>949</v>
      </c>
      <c r="F59" s="6">
        <v>143</v>
      </c>
      <c r="G59" s="6">
        <v>1284</v>
      </c>
      <c r="H59" s="7">
        <f t="shared" si="1"/>
        <v>1284</v>
      </c>
    </row>
    <row r="60" spans="1:8" ht="15.75">
      <c r="A60" s="3" t="s">
        <v>58</v>
      </c>
      <c r="B60" s="6">
        <v>12164</v>
      </c>
      <c r="C60" s="6">
        <v>224</v>
      </c>
      <c r="D60" s="6">
        <v>26</v>
      </c>
      <c r="E60" s="6">
        <v>15445</v>
      </c>
      <c r="F60" s="6">
        <v>12275</v>
      </c>
      <c r="G60" s="6">
        <v>40134</v>
      </c>
      <c r="H60" s="7">
        <f t="shared" si="1"/>
        <v>40134</v>
      </c>
    </row>
    <row r="61" spans="1:8" ht="15.75">
      <c r="A61" s="3" t="s">
        <v>59</v>
      </c>
      <c r="B61" s="6">
        <v>365</v>
      </c>
      <c r="C61" s="6">
        <v>10</v>
      </c>
      <c r="D61" s="6">
        <v>2</v>
      </c>
      <c r="E61" s="6">
        <v>1484</v>
      </c>
      <c r="F61" s="6">
        <v>374</v>
      </c>
      <c r="G61" s="6">
        <v>2235</v>
      </c>
      <c r="H61" s="7">
        <f t="shared" si="1"/>
        <v>2235</v>
      </c>
    </row>
    <row r="62" spans="1:8" ht="15.75">
      <c r="A62" s="3" t="s">
        <v>60</v>
      </c>
      <c r="B62" s="6">
        <v>1504</v>
      </c>
      <c r="C62" s="6">
        <v>34</v>
      </c>
      <c r="D62" s="6">
        <v>11</v>
      </c>
      <c r="E62" s="6">
        <v>3496</v>
      </c>
      <c r="F62" s="6">
        <v>1583</v>
      </c>
      <c r="G62" s="6">
        <v>6628</v>
      </c>
      <c r="H62" s="7">
        <f t="shared" si="1"/>
        <v>6628</v>
      </c>
    </row>
    <row r="63" spans="1:8" ht="15.75">
      <c r="A63" s="3" t="s">
        <v>61</v>
      </c>
      <c r="B63" s="6">
        <v>263</v>
      </c>
      <c r="C63" s="6">
        <v>5</v>
      </c>
      <c r="D63" s="6">
        <v>1</v>
      </c>
      <c r="E63" s="6">
        <v>1221</v>
      </c>
      <c r="F63" s="6">
        <v>176</v>
      </c>
      <c r="G63" s="6">
        <v>1666</v>
      </c>
      <c r="H63" s="7">
        <f t="shared" si="1"/>
        <v>1666</v>
      </c>
    </row>
    <row r="64" spans="1:8" ht="15.75">
      <c r="A64" s="3" t="s">
        <v>62</v>
      </c>
      <c r="B64" s="6">
        <v>4857</v>
      </c>
      <c r="C64" s="6">
        <v>120</v>
      </c>
      <c r="D64" s="6">
        <v>20</v>
      </c>
      <c r="E64" s="6">
        <v>8139</v>
      </c>
      <c r="F64" s="6">
        <v>5531</v>
      </c>
      <c r="G64" s="6">
        <v>18667</v>
      </c>
      <c r="H64" s="7">
        <f t="shared" si="1"/>
        <v>18667</v>
      </c>
    </row>
    <row r="65" spans="1:8" ht="15.75">
      <c r="A65" s="3" t="s">
        <v>63</v>
      </c>
      <c r="B65" s="6">
        <v>1500</v>
      </c>
      <c r="C65" s="6">
        <v>30</v>
      </c>
      <c r="D65" s="6">
        <v>7</v>
      </c>
      <c r="E65" s="6">
        <v>4904</v>
      </c>
      <c r="F65" s="6">
        <v>1722</v>
      </c>
      <c r="G65" s="6">
        <v>8163</v>
      </c>
      <c r="H65" s="7">
        <f t="shared" si="1"/>
        <v>8163</v>
      </c>
    </row>
    <row r="66" spans="1:8" ht="15.75">
      <c r="A66" s="3" t="s">
        <v>64</v>
      </c>
      <c r="B66" s="6">
        <v>1980</v>
      </c>
      <c r="C66" s="6">
        <v>31</v>
      </c>
      <c r="D66" s="6">
        <v>2</v>
      </c>
      <c r="E66" s="6">
        <v>3529</v>
      </c>
      <c r="F66" s="6">
        <v>1687</v>
      </c>
      <c r="G66" s="6">
        <v>7229</v>
      </c>
      <c r="H66" s="7">
        <f t="shared" si="1"/>
        <v>7229</v>
      </c>
    </row>
    <row r="67" spans="1:8" ht="15.75">
      <c r="A67" s="3" t="s">
        <v>65</v>
      </c>
      <c r="B67" s="6">
        <v>3091</v>
      </c>
      <c r="C67" s="6">
        <v>76</v>
      </c>
      <c r="D67" s="6">
        <v>5</v>
      </c>
      <c r="E67" s="6">
        <v>9688</v>
      </c>
      <c r="F67" s="6">
        <v>3956</v>
      </c>
      <c r="G67" s="6">
        <v>16816</v>
      </c>
      <c r="H67" s="7">
        <f t="shared" si="1"/>
        <v>16816</v>
      </c>
    </row>
    <row r="68" spans="1:8" ht="15.75">
      <c r="A68" s="3" t="s">
        <v>66</v>
      </c>
      <c r="B68" s="6">
        <v>460</v>
      </c>
      <c r="C68" s="6">
        <v>7</v>
      </c>
      <c r="D68" s="6">
        <v>3</v>
      </c>
      <c r="E68" s="6">
        <v>1959</v>
      </c>
      <c r="F68" s="6">
        <v>564</v>
      </c>
      <c r="G68" s="6">
        <v>2993</v>
      </c>
      <c r="H68" s="7">
        <f t="shared" si="1"/>
        <v>2993</v>
      </c>
    </row>
    <row r="69" spans="1:8" ht="15.75">
      <c r="A69" s="3" t="s">
        <v>67</v>
      </c>
      <c r="B69" s="6">
        <v>4735</v>
      </c>
      <c r="C69" s="6">
        <v>97</v>
      </c>
      <c r="D69" s="6">
        <v>18</v>
      </c>
      <c r="E69" s="6">
        <v>9127</v>
      </c>
      <c r="F69" s="6">
        <v>5404</v>
      </c>
      <c r="G69" s="6">
        <v>19381</v>
      </c>
      <c r="H69" s="7">
        <f t="shared" si="1"/>
        <v>19381</v>
      </c>
    </row>
    <row r="70" spans="1:8" ht="15.75">
      <c r="A70" s="3" t="s">
        <v>68</v>
      </c>
      <c r="B70" s="6">
        <v>800</v>
      </c>
      <c r="C70" s="6">
        <v>11</v>
      </c>
      <c r="D70" s="6">
        <v>2</v>
      </c>
      <c r="E70" s="6">
        <v>2577</v>
      </c>
      <c r="F70" s="6">
        <v>796</v>
      </c>
      <c r="G70" s="6">
        <v>4186</v>
      </c>
      <c r="H70" s="7">
        <f t="shared" si="1"/>
        <v>4186</v>
      </c>
    </row>
    <row r="71" spans="1:8" ht="15.75">
      <c r="A71" s="3" t="s">
        <v>69</v>
      </c>
      <c r="B71" s="6">
        <v>5569</v>
      </c>
      <c r="C71" s="6">
        <v>83</v>
      </c>
      <c r="D71" s="6">
        <v>21</v>
      </c>
      <c r="E71" s="6">
        <v>10198</v>
      </c>
      <c r="F71" s="6">
        <v>4024</v>
      </c>
      <c r="G71" s="6">
        <v>19895</v>
      </c>
      <c r="H71" s="7">
        <f t="shared" si="1"/>
        <v>19895</v>
      </c>
    </row>
    <row r="72" spans="1:8" ht="15.75">
      <c r="A72" s="3" t="s">
        <v>70</v>
      </c>
      <c r="B72" s="6">
        <v>905</v>
      </c>
      <c r="C72" s="6">
        <v>11</v>
      </c>
      <c r="D72" s="6">
        <v>3</v>
      </c>
      <c r="E72" s="6">
        <v>2114</v>
      </c>
      <c r="F72" s="6">
        <v>789</v>
      </c>
      <c r="G72" s="6">
        <v>3822</v>
      </c>
      <c r="H72" s="7">
        <f t="shared" si="1"/>
        <v>3822</v>
      </c>
    </row>
    <row r="73" spans="1:8" ht="15.75">
      <c r="A73" s="3" t="s">
        <v>71</v>
      </c>
      <c r="B73" s="6">
        <v>365</v>
      </c>
      <c r="C73" s="6">
        <v>4</v>
      </c>
      <c r="D73" s="6">
        <v>0</v>
      </c>
      <c r="E73" s="6">
        <v>1288</v>
      </c>
      <c r="F73" s="6">
        <v>169</v>
      </c>
      <c r="G73" s="6">
        <v>1826</v>
      </c>
      <c r="H73" s="7">
        <f t="shared" si="1"/>
        <v>1826</v>
      </c>
    </row>
    <row r="74" spans="1:8" ht="15.75">
      <c r="A74" s="3" t="s">
        <v>72</v>
      </c>
      <c r="B74" s="6">
        <v>2098</v>
      </c>
      <c r="C74" s="6">
        <v>26</v>
      </c>
      <c r="D74" s="6">
        <v>5</v>
      </c>
      <c r="E74" s="6">
        <v>3722</v>
      </c>
      <c r="F74" s="6">
        <v>1886</v>
      </c>
      <c r="G74" s="6">
        <v>7737</v>
      </c>
      <c r="H74" s="7">
        <f t="shared" si="1"/>
        <v>7737</v>
      </c>
    </row>
    <row r="75" spans="1:8" ht="15.75">
      <c r="A75" s="3" t="s">
        <v>73</v>
      </c>
      <c r="B75" s="6">
        <v>2853</v>
      </c>
      <c r="C75" s="6">
        <v>68</v>
      </c>
      <c r="D75" s="6">
        <v>6</v>
      </c>
      <c r="E75" s="6">
        <v>5086</v>
      </c>
      <c r="F75" s="6">
        <v>3613</v>
      </c>
      <c r="G75" s="6">
        <v>11626</v>
      </c>
      <c r="H75" s="7">
        <f t="shared" si="1"/>
        <v>11626</v>
      </c>
    </row>
    <row r="76" spans="1:8" ht="15.75">
      <c r="A76" s="3" t="s">
        <v>74</v>
      </c>
      <c r="B76" s="6">
        <v>435</v>
      </c>
      <c r="C76" s="6">
        <v>6</v>
      </c>
      <c r="D76" s="6">
        <v>2</v>
      </c>
      <c r="E76" s="6">
        <v>1365</v>
      </c>
      <c r="F76" s="6">
        <v>351</v>
      </c>
      <c r="G76" s="6">
        <v>2159</v>
      </c>
      <c r="H76" s="7">
        <f t="shared" si="1"/>
        <v>2159</v>
      </c>
    </row>
    <row r="77" spans="1:8" ht="15.75">
      <c r="A77" s="3" t="s">
        <v>75</v>
      </c>
      <c r="B77" s="6">
        <v>620</v>
      </c>
      <c r="C77" s="6">
        <v>12</v>
      </c>
      <c r="D77" s="6">
        <v>3</v>
      </c>
      <c r="E77" s="6">
        <v>2281</v>
      </c>
      <c r="F77" s="6">
        <v>765</v>
      </c>
      <c r="G77" s="6">
        <v>3681</v>
      </c>
      <c r="H77" s="7">
        <f t="shared" si="1"/>
        <v>3681</v>
      </c>
    </row>
    <row r="78" spans="1:8" ht="15.75">
      <c r="A78" s="3" t="s">
        <v>76</v>
      </c>
      <c r="B78" s="6">
        <v>2567</v>
      </c>
      <c r="C78" s="6">
        <v>48</v>
      </c>
      <c r="D78" s="6">
        <v>8</v>
      </c>
      <c r="E78" s="6">
        <v>4851</v>
      </c>
      <c r="F78" s="6">
        <v>2855</v>
      </c>
      <c r="G78" s="6">
        <v>10329</v>
      </c>
      <c r="H78" s="7">
        <f t="shared" si="1"/>
        <v>10329</v>
      </c>
    </row>
    <row r="79" spans="1:8" ht="15.75">
      <c r="A79" s="3" t="s">
        <v>77</v>
      </c>
      <c r="B79" s="6">
        <v>621</v>
      </c>
      <c r="C79" s="6">
        <v>6</v>
      </c>
      <c r="D79" s="6">
        <v>0</v>
      </c>
      <c r="E79" s="6">
        <v>1555</v>
      </c>
      <c r="F79" s="6">
        <v>677</v>
      </c>
      <c r="G79" s="6">
        <v>2859</v>
      </c>
      <c r="H79" s="7">
        <f t="shared" si="1"/>
        <v>2859</v>
      </c>
    </row>
    <row r="80" spans="1:8" ht="15.75">
      <c r="A80" s="3" t="s">
        <v>78</v>
      </c>
      <c r="B80" s="6">
        <v>642</v>
      </c>
      <c r="C80" s="6">
        <v>16</v>
      </c>
      <c r="D80" s="6">
        <v>2</v>
      </c>
      <c r="E80" s="6">
        <v>2640</v>
      </c>
      <c r="F80" s="6">
        <v>954</v>
      </c>
      <c r="G80" s="6">
        <v>4254</v>
      </c>
      <c r="H80" s="7">
        <f t="shared" si="1"/>
        <v>4254</v>
      </c>
    </row>
    <row r="81" spans="1:8" ht="15.75">
      <c r="A81" s="3" t="s">
        <v>79</v>
      </c>
      <c r="B81" s="6">
        <v>828</v>
      </c>
      <c r="C81" s="6">
        <v>6</v>
      </c>
      <c r="D81" s="6">
        <v>1</v>
      </c>
      <c r="E81" s="6">
        <v>2136</v>
      </c>
      <c r="F81" s="6">
        <v>670</v>
      </c>
      <c r="G81" s="6">
        <v>3641</v>
      </c>
      <c r="H81" s="7">
        <f t="shared" si="1"/>
        <v>3641</v>
      </c>
    </row>
    <row r="82" spans="1:8" ht="15.75">
      <c r="A82" s="3" t="s">
        <v>80</v>
      </c>
      <c r="B82" s="6">
        <v>572</v>
      </c>
      <c r="C82" s="6">
        <v>16</v>
      </c>
      <c r="D82" s="6">
        <v>4</v>
      </c>
      <c r="E82" s="6">
        <v>2659</v>
      </c>
      <c r="F82" s="6">
        <v>681</v>
      </c>
      <c r="G82" s="6">
        <v>3932</v>
      </c>
      <c r="H82" s="7">
        <f t="shared" si="1"/>
        <v>3932</v>
      </c>
    </row>
    <row r="83" spans="1:8" ht="15.75">
      <c r="A83" s="3" t="s">
        <v>81</v>
      </c>
      <c r="B83" s="6">
        <v>2367</v>
      </c>
      <c r="C83" s="6">
        <v>94</v>
      </c>
      <c r="D83" s="6">
        <v>26</v>
      </c>
      <c r="E83" s="6">
        <v>8140</v>
      </c>
      <c r="F83" s="6">
        <v>3210</v>
      </c>
      <c r="G83" s="6">
        <v>13837</v>
      </c>
      <c r="H83" s="7">
        <f t="shared" si="1"/>
        <v>13837</v>
      </c>
    </row>
    <row r="84" spans="1:8" ht="15.75">
      <c r="A84" s="3" t="s">
        <v>82</v>
      </c>
      <c r="B84" s="6">
        <v>1382</v>
      </c>
      <c r="C84" s="6">
        <v>28</v>
      </c>
      <c r="D84" s="6">
        <v>5</v>
      </c>
      <c r="E84" s="6">
        <v>3389</v>
      </c>
      <c r="F84" s="6">
        <v>1261</v>
      </c>
      <c r="G84" s="6">
        <v>6065</v>
      </c>
      <c r="H84" s="7">
        <f t="shared" si="1"/>
        <v>6065</v>
      </c>
    </row>
    <row r="88" spans="1:7" ht="15.75">
      <c r="A88" s="4" t="s">
        <v>0</v>
      </c>
      <c r="B88" s="5" t="s">
        <v>1</v>
      </c>
      <c r="C88" s="5" t="s">
        <v>2</v>
      </c>
      <c r="D88" s="5" t="s">
        <v>3</v>
      </c>
      <c r="E88" s="5" t="s">
        <v>4</v>
      </c>
      <c r="F88" s="5" t="s">
        <v>5</v>
      </c>
      <c r="G88" s="5" t="s">
        <v>6</v>
      </c>
    </row>
    <row r="89" spans="1:7" ht="15.75">
      <c r="A89" s="4"/>
      <c r="B89" s="5"/>
      <c r="C89" s="5"/>
      <c r="D89" s="5"/>
      <c r="E89" s="5"/>
      <c r="F89" s="5"/>
      <c r="G89" s="5"/>
    </row>
    <row r="90" spans="1:8" ht="15.75">
      <c r="A90" s="3" t="s">
        <v>83</v>
      </c>
      <c r="B90" s="6">
        <v>304</v>
      </c>
      <c r="C90" s="6">
        <v>8</v>
      </c>
      <c r="D90" s="6">
        <v>0</v>
      </c>
      <c r="E90" s="6">
        <v>1470</v>
      </c>
      <c r="F90" s="6">
        <v>249</v>
      </c>
      <c r="G90" s="6">
        <v>2031</v>
      </c>
      <c r="H90" s="7">
        <f aca="true" t="shared" si="2" ref="H90:H118">SUM(B90:F90)</f>
        <v>2031</v>
      </c>
    </row>
    <row r="91" spans="1:8" ht="15.75">
      <c r="A91" s="3" t="s">
        <v>84</v>
      </c>
      <c r="B91" s="6">
        <v>9957</v>
      </c>
      <c r="C91" s="6">
        <v>166</v>
      </c>
      <c r="D91" s="6">
        <v>27</v>
      </c>
      <c r="E91" s="6">
        <v>17628</v>
      </c>
      <c r="F91" s="6">
        <v>10917</v>
      </c>
      <c r="G91" s="6">
        <v>38695</v>
      </c>
      <c r="H91" s="7">
        <f t="shared" si="2"/>
        <v>38695</v>
      </c>
    </row>
    <row r="92" spans="1:8" ht="15.75">
      <c r="A92" s="3" t="s">
        <v>85</v>
      </c>
      <c r="B92" s="6">
        <v>554</v>
      </c>
      <c r="C92" s="6">
        <v>13</v>
      </c>
      <c r="D92" s="6">
        <v>0</v>
      </c>
      <c r="E92" s="6">
        <v>2497</v>
      </c>
      <c r="F92" s="6">
        <v>539</v>
      </c>
      <c r="G92" s="6">
        <v>3603</v>
      </c>
      <c r="H92" s="7">
        <f t="shared" si="2"/>
        <v>3603</v>
      </c>
    </row>
    <row r="93" spans="1:8" ht="15.75">
      <c r="A93" s="3" t="s">
        <v>86</v>
      </c>
      <c r="B93" s="6">
        <v>1246</v>
      </c>
      <c r="C93" s="6">
        <v>11</v>
      </c>
      <c r="D93" s="6">
        <v>4</v>
      </c>
      <c r="E93" s="6">
        <v>3112</v>
      </c>
      <c r="F93" s="6">
        <v>1186</v>
      </c>
      <c r="G93" s="6">
        <v>5559</v>
      </c>
      <c r="H93" s="7">
        <f t="shared" si="2"/>
        <v>5559</v>
      </c>
    </row>
    <row r="94" spans="1:8" ht="15.75">
      <c r="A94" s="3" t="s">
        <v>87</v>
      </c>
      <c r="B94" s="6">
        <v>6942</v>
      </c>
      <c r="C94" s="6">
        <v>165</v>
      </c>
      <c r="D94" s="6">
        <v>17</v>
      </c>
      <c r="E94" s="6">
        <v>12945</v>
      </c>
      <c r="F94" s="6">
        <v>7845</v>
      </c>
      <c r="G94" s="6">
        <v>27914</v>
      </c>
      <c r="H94" s="7">
        <f t="shared" si="2"/>
        <v>27914</v>
      </c>
    </row>
    <row r="95" spans="1:8" ht="15.75">
      <c r="A95" s="3" t="s">
        <v>88</v>
      </c>
      <c r="B95" s="6">
        <v>581</v>
      </c>
      <c r="C95" s="6">
        <v>3</v>
      </c>
      <c r="D95" s="6">
        <v>1</v>
      </c>
      <c r="E95" s="6">
        <v>2460</v>
      </c>
      <c r="F95" s="6">
        <v>688</v>
      </c>
      <c r="G95" s="6">
        <v>3733</v>
      </c>
      <c r="H95" s="7">
        <f t="shared" si="2"/>
        <v>3733</v>
      </c>
    </row>
    <row r="96" spans="1:8" ht="15.75">
      <c r="A96" s="3" t="s">
        <v>89</v>
      </c>
      <c r="B96" s="6">
        <v>527</v>
      </c>
      <c r="C96" s="6">
        <v>3</v>
      </c>
      <c r="D96" s="6">
        <v>1</v>
      </c>
      <c r="E96" s="6">
        <v>1434</v>
      </c>
      <c r="F96" s="6">
        <v>509</v>
      </c>
      <c r="G96" s="6">
        <v>2474</v>
      </c>
      <c r="H96" s="7">
        <f t="shared" si="2"/>
        <v>2474</v>
      </c>
    </row>
    <row r="97" spans="1:8" ht="15.75">
      <c r="A97" s="3" t="s">
        <v>90</v>
      </c>
      <c r="B97" s="6">
        <v>890</v>
      </c>
      <c r="C97" s="6">
        <v>19</v>
      </c>
      <c r="D97" s="6">
        <v>3</v>
      </c>
      <c r="E97" s="6">
        <v>2636</v>
      </c>
      <c r="F97" s="6">
        <v>588</v>
      </c>
      <c r="G97" s="6">
        <v>4136</v>
      </c>
      <c r="H97" s="7">
        <f t="shared" si="2"/>
        <v>4136</v>
      </c>
    </row>
    <row r="98" spans="1:8" ht="15.75">
      <c r="A98" s="3" t="s">
        <v>91</v>
      </c>
      <c r="B98" s="6">
        <v>8086</v>
      </c>
      <c r="C98" s="6">
        <v>295</v>
      </c>
      <c r="D98" s="6">
        <v>32</v>
      </c>
      <c r="E98" s="6">
        <v>16367</v>
      </c>
      <c r="F98" s="6">
        <v>10696</v>
      </c>
      <c r="G98" s="6">
        <v>35476</v>
      </c>
      <c r="H98" s="7">
        <f t="shared" si="2"/>
        <v>35476</v>
      </c>
    </row>
    <row r="99" spans="1:8" ht="15.75">
      <c r="A99" s="3" t="s">
        <v>92</v>
      </c>
      <c r="B99" s="6">
        <v>388</v>
      </c>
      <c r="C99" s="6">
        <v>10</v>
      </c>
      <c r="D99" s="6">
        <v>3</v>
      </c>
      <c r="E99" s="6">
        <v>2191</v>
      </c>
      <c r="F99" s="6">
        <v>566</v>
      </c>
      <c r="G99" s="6">
        <v>3158</v>
      </c>
      <c r="H99" s="7">
        <f t="shared" si="2"/>
        <v>3158</v>
      </c>
    </row>
    <row r="100" spans="1:8" ht="15.75">
      <c r="A100" s="3" t="s">
        <v>93</v>
      </c>
      <c r="B100" s="6">
        <v>70676</v>
      </c>
      <c r="C100" s="6">
        <v>1355</v>
      </c>
      <c r="D100" s="8">
        <v>188</v>
      </c>
      <c r="E100" s="6">
        <v>106207</v>
      </c>
      <c r="F100" s="6">
        <v>64235</v>
      </c>
      <c r="G100" s="6">
        <v>242661</v>
      </c>
      <c r="H100" s="7">
        <f t="shared" si="2"/>
        <v>242661</v>
      </c>
    </row>
    <row r="101" spans="1:8" ht="15.75">
      <c r="A101" s="3" t="s">
        <v>94</v>
      </c>
      <c r="B101" s="6">
        <v>1773</v>
      </c>
      <c r="C101" s="6">
        <v>54</v>
      </c>
      <c r="D101" s="6">
        <v>12</v>
      </c>
      <c r="E101" s="6">
        <v>4723</v>
      </c>
      <c r="F101" s="6">
        <v>1875</v>
      </c>
      <c r="G101" s="6">
        <v>8437</v>
      </c>
      <c r="H101" s="7">
        <f t="shared" si="2"/>
        <v>8437</v>
      </c>
    </row>
    <row r="102" spans="1:8" ht="15.75">
      <c r="A102" s="3" t="s">
        <v>95</v>
      </c>
      <c r="B102" s="6">
        <v>35377</v>
      </c>
      <c r="C102" s="6">
        <v>531</v>
      </c>
      <c r="D102" s="6">
        <v>92</v>
      </c>
      <c r="E102" s="6">
        <v>41589</v>
      </c>
      <c r="F102" s="6">
        <v>26511</v>
      </c>
      <c r="G102" s="6">
        <v>104100</v>
      </c>
      <c r="H102" s="7">
        <f t="shared" si="2"/>
        <v>104100</v>
      </c>
    </row>
    <row r="103" spans="1:8" ht="15.75">
      <c r="A103" s="3" t="s">
        <v>96</v>
      </c>
      <c r="B103" s="6">
        <v>397</v>
      </c>
      <c r="C103" s="6">
        <v>1</v>
      </c>
      <c r="D103" s="6">
        <v>1</v>
      </c>
      <c r="E103" s="6">
        <v>944</v>
      </c>
      <c r="F103" s="6">
        <v>343</v>
      </c>
      <c r="G103" s="6">
        <v>1686</v>
      </c>
      <c r="H103" s="7">
        <f t="shared" si="2"/>
        <v>1686</v>
      </c>
    </row>
    <row r="104" spans="1:8" ht="15.75">
      <c r="A104" s="3" t="s">
        <v>97</v>
      </c>
      <c r="B104" s="6">
        <v>705</v>
      </c>
      <c r="C104" s="6">
        <v>22</v>
      </c>
      <c r="D104" s="6">
        <v>1</v>
      </c>
      <c r="E104" s="6">
        <v>2195</v>
      </c>
      <c r="F104" s="6">
        <v>662</v>
      </c>
      <c r="G104" s="6">
        <v>3585</v>
      </c>
      <c r="H104" s="7">
        <f t="shared" si="2"/>
        <v>3585</v>
      </c>
    </row>
    <row r="105" spans="1:8" ht="15.75">
      <c r="A105" s="3" t="s">
        <v>98</v>
      </c>
      <c r="B105" s="6">
        <v>654</v>
      </c>
      <c r="C105" s="6">
        <v>12</v>
      </c>
      <c r="D105" s="6">
        <v>0</v>
      </c>
      <c r="E105" s="6">
        <v>2148</v>
      </c>
      <c r="F105" s="6">
        <v>523</v>
      </c>
      <c r="G105" s="6">
        <v>3337</v>
      </c>
      <c r="H105" s="7">
        <f t="shared" si="2"/>
        <v>3337</v>
      </c>
    </row>
    <row r="106" spans="1:8" ht="15.75">
      <c r="A106" s="3" t="s">
        <v>99</v>
      </c>
      <c r="B106" s="6">
        <v>584</v>
      </c>
      <c r="C106" s="6">
        <v>17</v>
      </c>
      <c r="D106" s="6">
        <v>0</v>
      </c>
      <c r="E106" s="6">
        <v>1903</v>
      </c>
      <c r="F106" s="6">
        <v>483</v>
      </c>
      <c r="G106" s="6">
        <v>2987</v>
      </c>
      <c r="H106" s="7">
        <f t="shared" si="2"/>
        <v>2987</v>
      </c>
    </row>
    <row r="107" spans="1:8" ht="15.75">
      <c r="A107" s="3" t="s">
        <v>100</v>
      </c>
      <c r="B107" s="6">
        <v>216</v>
      </c>
      <c r="C107" s="6">
        <v>6</v>
      </c>
      <c r="D107" s="6">
        <v>0</v>
      </c>
      <c r="E107" s="6">
        <v>758</v>
      </c>
      <c r="F107" s="6">
        <v>166</v>
      </c>
      <c r="G107" s="6">
        <v>1146</v>
      </c>
      <c r="H107" s="7">
        <f t="shared" si="2"/>
        <v>1146</v>
      </c>
    </row>
    <row r="108" spans="1:8" ht="15.75">
      <c r="A108" s="3" t="s">
        <v>101</v>
      </c>
      <c r="B108" s="6">
        <v>400</v>
      </c>
      <c r="C108" s="6">
        <v>8</v>
      </c>
      <c r="D108" s="6">
        <v>1</v>
      </c>
      <c r="E108" s="6">
        <v>2148</v>
      </c>
      <c r="F108" s="6">
        <v>270</v>
      </c>
      <c r="G108" s="6">
        <v>2827</v>
      </c>
      <c r="H108" s="7">
        <f t="shared" si="2"/>
        <v>2827</v>
      </c>
    </row>
    <row r="109" spans="1:8" ht="15.75">
      <c r="A109" s="3" t="s">
        <v>102</v>
      </c>
      <c r="B109" s="6">
        <v>4418</v>
      </c>
      <c r="C109" s="6">
        <v>62</v>
      </c>
      <c r="D109" s="6">
        <v>17</v>
      </c>
      <c r="E109" s="6">
        <v>7218</v>
      </c>
      <c r="F109" s="6">
        <v>4565</v>
      </c>
      <c r="G109" s="6">
        <v>16280</v>
      </c>
      <c r="H109" s="7">
        <f t="shared" si="2"/>
        <v>16280</v>
      </c>
    </row>
    <row r="110" spans="1:8" ht="15.75">
      <c r="A110" s="3" t="s">
        <v>103</v>
      </c>
      <c r="B110" s="6">
        <v>967</v>
      </c>
      <c r="C110" s="6">
        <v>23</v>
      </c>
      <c r="D110" s="6">
        <v>4</v>
      </c>
      <c r="E110" s="6">
        <v>3201</v>
      </c>
      <c r="F110" s="6">
        <v>1101</v>
      </c>
      <c r="G110" s="6">
        <v>5296</v>
      </c>
      <c r="H110" s="7">
        <f t="shared" si="2"/>
        <v>5296</v>
      </c>
    </row>
    <row r="111" spans="1:8" ht="15.75">
      <c r="A111" s="3" t="s">
        <v>104</v>
      </c>
      <c r="B111" s="6">
        <v>547</v>
      </c>
      <c r="C111" s="6">
        <v>10</v>
      </c>
      <c r="D111" s="6">
        <v>2</v>
      </c>
      <c r="E111" s="6">
        <v>1104</v>
      </c>
      <c r="F111" s="6">
        <v>485</v>
      </c>
      <c r="G111" s="6">
        <v>2148</v>
      </c>
      <c r="H111" s="7">
        <f t="shared" si="2"/>
        <v>2148</v>
      </c>
    </row>
    <row r="112" spans="1:8" ht="15.75">
      <c r="A112" s="3" t="s">
        <v>105</v>
      </c>
      <c r="B112" s="6">
        <v>831</v>
      </c>
      <c r="C112" s="6">
        <v>11</v>
      </c>
      <c r="D112" s="6">
        <v>3</v>
      </c>
      <c r="E112" s="6">
        <v>2649</v>
      </c>
      <c r="F112" s="6">
        <v>774</v>
      </c>
      <c r="G112" s="6">
        <v>4268</v>
      </c>
      <c r="H112" s="7">
        <f t="shared" si="2"/>
        <v>4268</v>
      </c>
    </row>
    <row r="113" spans="1:8" ht="15.75">
      <c r="A113" s="3" t="s">
        <v>106</v>
      </c>
      <c r="B113" s="6">
        <v>110</v>
      </c>
      <c r="C113" s="6">
        <v>2</v>
      </c>
      <c r="D113" s="6">
        <v>2</v>
      </c>
      <c r="E113" s="6">
        <v>854</v>
      </c>
      <c r="F113" s="6">
        <v>63</v>
      </c>
      <c r="G113" s="6">
        <v>1031</v>
      </c>
      <c r="H113" s="7">
        <f t="shared" si="2"/>
        <v>1031</v>
      </c>
    </row>
    <row r="114" spans="1:8" ht="15.75">
      <c r="A114" s="3" t="s">
        <v>107</v>
      </c>
      <c r="B114" s="6">
        <v>532</v>
      </c>
      <c r="C114" s="6">
        <v>12</v>
      </c>
      <c r="D114" s="6">
        <v>2</v>
      </c>
      <c r="E114" s="6">
        <v>2905</v>
      </c>
      <c r="F114" s="6">
        <v>534</v>
      </c>
      <c r="G114" s="6">
        <v>3985</v>
      </c>
      <c r="H114" s="7">
        <f t="shared" si="2"/>
        <v>3985</v>
      </c>
    </row>
    <row r="115" spans="1:8" ht="15.75">
      <c r="A115" s="3" t="s">
        <v>108</v>
      </c>
      <c r="B115" s="6">
        <v>211</v>
      </c>
      <c r="C115" s="6">
        <v>4</v>
      </c>
      <c r="D115" s="6">
        <v>0</v>
      </c>
      <c r="E115" s="6">
        <v>750</v>
      </c>
      <c r="F115" s="6">
        <v>389</v>
      </c>
      <c r="G115" s="6">
        <v>1354</v>
      </c>
      <c r="H115" s="7">
        <f t="shared" si="2"/>
        <v>1354</v>
      </c>
    </row>
    <row r="116" spans="1:8" ht="15.75">
      <c r="A116" s="3" t="s">
        <v>109</v>
      </c>
      <c r="B116" s="6">
        <v>1029</v>
      </c>
      <c r="C116" s="6">
        <v>18</v>
      </c>
      <c r="D116" s="6">
        <v>13</v>
      </c>
      <c r="E116" s="6">
        <v>3453</v>
      </c>
      <c r="F116" s="6">
        <v>897</v>
      </c>
      <c r="G116" s="6">
        <v>5410</v>
      </c>
      <c r="H116" s="7">
        <f t="shared" si="2"/>
        <v>5410</v>
      </c>
    </row>
    <row r="117" spans="1:8" ht="15.75">
      <c r="A117" s="3" t="s">
        <v>110</v>
      </c>
      <c r="B117" s="6">
        <v>522</v>
      </c>
      <c r="C117" s="6">
        <v>10</v>
      </c>
      <c r="D117" s="6">
        <v>0</v>
      </c>
      <c r="E117" s="6">
        <v>1368</v>
      </c>
      <c r="F117" s="6">
        <v>495</v>
      </c>
      <c r="G117" s="6">
        <v>2395</v>
      </c>
      <c r="H117" s="7">
        <f t="shared" si="2"/>
        <v>2395</v>
      </c>
    </row>
    <row r="118" spans="1:8" ht="15.75">
      <c r="A118" s="3" t="s">
        <v>111</v>
      </c>
      <c r="B118" s="6">
        <v>45184</v>
      </c>
      <c r="C118" s="6">
        <v>517</v>
      </c>
      <c r="D118" s="6">
        <v>93</v>
      </c>
      <c r="E118" s="6">
        <v>14284</v>
      </c>
      <c r="F118" s="6">
        <v>25355</v>
      </c>
      <c r="G118" s="6">
        <v>85433</v>
      </c>
      <c r="H118" s="7">
        <f t="shared" si="2"/>
        <v>85433</v>
      </c>
    </row>
    <row r="119" spans="2:7" ht="15.75">
      <c r="B119" s="6"/>
      <c r="C119" s="6"/>
      <c r="D119" s="6"/>
      <c r="E119" s="6"/>
      <c r="F119" s="6"/>
      <c r="G119" s="6"/>
    </row>
    <row r="120" spans="1:8" ht="15.75">
      <c r="A120" s="3" t="s">
        <v>112</v>
      </c>
      <c r="B120" s="6">
        <f>SUM(B5:B42,B47:B84,B90:B118)</f>
        <v>451577</v>
      </c>
      <c r="C120" s="6">
        <f>SUM(C5:C42,C47:C84,C90:C118)</f>
        <v>9113</v>
      </c>
      <c r="D120" s="6">
        <f>SUM(D5:D42,D47:D84,D90:D118)</f>
        <v>1296</v>
      </c>
      <c r="E120" s="6">
        <f>SUM(E5:E42,E47:E84,E90:E118)</f>
        <v>751125</v>
      </c>
      <c r="F120" s="6">
        <f>SUM(F5:F42,F47:F84,F90:F118)+2</f>
        <v>446450</v>
      </c>
      <c r="G120" s="6">
        <f>SUM(G5:G42,G47:G84,G90:G118)+2</f>
        <v>1659561</v>
      </c>
      <c r="H120" s="6">
        <f>SUM(H5:H42,H47:H84,H90:H118)</f>
        <v>1659559</v>
      </c>
    </row>
    <row r="122" ht="15.75">
      <c r="G122" s="9"/>
    </row>
    <row r="123" ht="15.75">
      <c r="G123" s="9"/>
    </row>
    <row r="124" ht="15.75">
      <c r="G124" s="9"/>
    </row>
    <row r="125" ht="15.75">
      <c r="G125" s="9"/>
    </row>
    <row r="126" ht="15.75">
      <c r="G126" s="1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&amp;C&amp;"Times New Roman,Regular"&amp;12Office of the Kansas Secretary of State
&amp;16Voter Registration and Party Affiliation
&amp;10as of September 1, 2008 (unofficial)&amp;R&amp;"Times New Roman,Italic"&amp;8REV. 09.25.2008 BAC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0" sqref="B10"/>
    </sheetView>
  </sheetViews>
  <sheetFormatPr defaultColWidth="9.140625" defaultRowHeight="12.75"/>
  <cols>
    <col min="1" max="1" width="19.8515625" style="0" bestFit="1" customWidth="1"/>
    <col min="2" max="2" width="12.00390625" style="0" bestFit="1" customWidth="1"/>
    <col min="3" max="3" width="11.7109375" style="0" bestFit="1" customWidth="1"/>
    <col min="4" max="4" width="8.28125" style="0" bestFit="1" customWidth="1"/>
    <col min="5" max="5" width="11.7109375" style="0" bestFit="1" customWidth="1"/>
    <col min="6" max="6" width="12.140625" style="0" bestFit="1" customWidth="1"/>
    <col min="7" max="7" width="19.7109375" style="0" customWidth="1"/>
    <col min="8" max="8" width="17.8515625" style="0" customWidth="1"/>
  </cols>
  <sheetData>
    <row r="1" spans="1:7" s="3" customFormat="1" ht="15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s="3" customFormat="1" ht="15.75">
      <c r="A2" s="4"/>
      <c r="B2" s="5"/>
      <c r="C2" s="5"/>
      <c r="D2" s="5"/>
      <c r="E2" s="5"/>
      <c r="F2" s="5"/>
      <c r="G2" s="5"/>
    </row>
    <row r="3" spans="1:7" s="3" customFormat="1" ht="15.75">
      <c r="A3" s="3" t="s">
        <v>113</v>
      </c>
      <c r="B3" s="8">
        <v>83990</v>
      </c>
      <c r="C3" s="8">
        <v>1828</v>
      </c>
      <c r="D3" s="8">
        <v>247</v>
      </c>
      <c r="E3" s="8">
        <v>207467</v>
      </c>
      <c r="F3" s="8">
        <f>92495+8</f>
        <v>92503</v>
      </c>
      <c r="G3" s="8">
        <v>386035</v>
      </c>
    </row>
    <row r="4" spans="1:7" s="3" customFormat="1" ht="15.75">
      <c r="A4" s="3" t="s">
        <v>114</v>
      </c>
      <c r="B4" s="8">
        <v>124540</v>
      </c>
      <c r="C4" s="8">
        <v>2393</v>
      </c>
      <c r="D4" s="8">
        <v>384</v>
      </c>
      <c r="E4" s="8">
        <v>179830</v>
      </c>
      <c r="F4" s="8">
        <f>114547+290</f>
        <v>114837</v>
      </c>
      <c r="G4" s="8">
        <v>421984</v>
      </c>
    </row>
    <row r="5" spans="1:7" s="3" customFormat="1" ht="15.75">
      <c r="A5" s="3" t="s">
        <v>115</v>
      </c>
      <c r="B5" s="8">
        <v>138404</v>
      </c>
      <c r="C5" s="8">
        <v>2875</v>
      </c>
      <c r="D5" s="8">
        <v>362</v>
      </c>
      <c r="E5" s="8">
        <v>191971</v>
      </c>
      <c r="F5" s="8">
        <f>140032+182</f>
        <v>140214</v>
      </c>
      <c r="G5" s="8">
        <v>473826</v>
      </c>
    </row>
    <row r="6" spans="1:7" s="3" customFormat="1" ht="15.75">
      <c r="A6" s="3" t="s">
        <v>116</v>
      </c>
      <c r="B6" s="8">
        <v>104642</v>
      </c>
      <c r="C6" s="8">
        <v>2017</v>
      </c>
      <c r="D6" s="8">
        <v>303</v>
      </c>
      <c r="E6" s="8">
        <v>171857</v>
      </c>
      <c r="F6" s="8">
        <v>98891</v>
      </c>
      <c r="G6" s="8">
        <v>377710</v>
      </c>
    </row>
    <row r="7" spans="2:7" s="3" customFormat="1" ht="15.75">
      <c r="B7" s="6"/>
      <c r="C7" s="6"/>
      <c r="D7" s="6"/>
      <c r="E7" s="6"/>
      <c r="F7" s="6"/>
      <c r="G7" s="6"/>
    </row>
    <row r="8" spans="1:8" s="3" customFormat="1" ht="15.75">
      <c r="A8" s="3" t="s">
        <v>112</v>
      </c>
      <c r="B8" s="6">
        <f aca="true" t="shared" si="0" ref="B8:G8">SUM(B3:B6)</f>
        <v>451576</v>
      </c>
      <c r="C8" s="6">
        <f t="shared" si="0"/>
        <v>9113</v>
      </c>
      <c r="D8" s="6">
        <f t="shared" si="0"/>
        <v>1296</v>
      </c>
      <c r="E8" s="6">
        <f t="shared" si="0"/>
        <v>751125</v>
      </c>
      <c r="F8" s="6">
        <f t="shared" si="0"/>
        <v>446445</v>
      </c>
      <c r="G8" s="6">
        <f t="shared" si="0"/>
        <v>1659555</v>
      </c>
      <c r="H8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pane xSplit="1" ySplit="1" topLeftCell="B2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" sqref="C4"/>
    </sheetView>
  </sheetViews>
  <sheetFormatPr defaultColWidth="9.140625" defaultRowHeight="12.75"/>
  <cols>
    <col min="1" max="1" width="23.8515625" style="3" bestFit="1" customWidth="1"/>
    <col min="2" max="2" width="12.00390625" style="2" bestFit="1" customWidth="1"/>
    <col min="3" max="3" width="11.7109375" style="2" bestFit="1" customWidth="1"/>
    <col min="4" max="4" width="9.8515625" style="2" bestFit="1" customWidth="1"/>
    <col min="5" max="5" width="11.7109375" style="2" bestFit="1" customWidth="1"/>
    <col min="6" max="6" width="12.140625" style="2" bestFit="1" customWidth="1"/>
    <col min="7" max="7" width="11.57421875" style="2" bestFit="1" customWidth="1"/>
    <col min="8" max="8" width="10.140625" style="3" hidden="1" customWidth="1"/>
    <col min="9" max="16384" width="9.140625" style="3" customWidth="1"/>
  </cols>
  <sheetData>
    <row r="1" spans="1:7" ht="15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15.75">
      <c r="A2" s="4"/>
      <c r="B2" s="5"/>
      <c r="C2" s="5"/>
      <c r="D2" s="5"/>
      <c r="E2" s="5"/>
      <c r="F2" s="5"/>
      <c r="G2" s="5"/>
    </row>
    <row r="3" spans="1:7" ht="15.75">
      <c r="A3" s="3" t="s">
        <v>117</v>
      </c>
      <c r="B3" s="8">
        <v>10692</v>
      </c>
      <c r="C3" s="8">
        <v>212</v>
      </c>
      <c r="D3" s="8">
        <v>56</v>
      </c>
      <c r="E3" s="8">
        <v>22671</v>
      </c>
      <c r="F3" s="8">
        <v>10869</v>
      </c>
      <c r="G3" s="8">
        <v>44500</v>
      </c>
    </row>
    <row r="4" spans="1:7" ht="15.75">
      <c r="A4" s="3" t="s">
        <v>118</v>
      </c>
      <c r="B4" s="8">
        <v>18345</v>
      </c>
      <c r="C4" s="8">
        <v>527</v>
      </c>
      <c r="D4" s="8">
        <v>61</v>
      </c>
      <c r="E4" s="8">
        <v>14985</v>
      </c>
      <c r="F4" s="8">
        <f>18225+458</f>
        <v>18683</v>
      </c>
      <c r="G4" s="8">
        <v>52601</v>
      </c>
    </row>
    <row r="5" spans="1:7" ht="15.75">
      <c r="A5" s="3" t="s">
        <v>119</v>
      </c>
      <c r="B5" s="8">
        <v>15775</v>
      </c>
      <c r="C5" s="8">
        <v>342</v>
      </c>
      <c r="D5" s="8">
        <v>53</v>
      </c>
      <c r="E5" s="8">
        <v>20973</v>
      </c>
      <c r="F5" s="8">
        <v>16819</v>
      </c>
      <c r="G5" s="8">
        <v>53962</v>
      </c>
    </row>
    <row r="6" spans="1:7" ht="15.75">
      <c r="A6" s="3" t="s">
        <v>120</v>
      </c>
      <c r="B6" s="8">
        <v>21527</v>
      </c>
      <c r="C6" s="8">
        <v>157</v>
      </c>
      <c r="D6" s="8">
        <v>31</v>
      </c>
      <c r="E6" s="8">
        <v>3390</v>
      </c>
      <c r="F6" s="8">
        <v>8829</v>
      </c>
      <c r="G6" s="8">
        <v>33934</v>
      </c>
    </row>
    <row r="7" spans="1:7" ht="15.75">
      <c r="A7" s="3" t="s">
        <v>121</v>
      </c>
      <c r="B7" s="8">
        <v>14925</v>
      </c>
      <c r="C7" s="8">
        <v>228</v>
      </c>
      <c r="D7" s="8">
        <v>30</v>
      </c>
      <c r="E7" s="8">
        <v>13073</v>
      </c>
      <c r="F7" s="8">
        <v>11558</v>
      </c>
      <c r="G7" s="8">
        <v>39814</v>
      </c>
    </row>
    <row r="8" spans="1:7" ht="15.75">
      <c r="A8" s="3" t="s">
        <v>122</v>
      </c>
      <c r="B8" s="8">
        <v>15411</v>
      </c>
      <c r="C8" s="8">
        <v>265</v>
      </c>
      <c r="D8" s="8">
        <v>44</v>
      </c>
      <c r="E8" s="8">
        <v>6065</v>
      </c>
      <c r="F8" s="8">
        <v>11637</v>
      </c>
      <c r="G8" s="8">
        <v>33422</v>
      </c>
    </row>
    <row r="9" spans="1:7" ht="15.75">
      <c r="A9" s="3" t="s">
        <v>123</v>
      </c>
      <c r="B9" s="8">
        <v>13387</v>
      </c>
      <c r="C9" s="8">
        <v>285</v>
      </c>
      <c r="D9" s="8">
        <v>33</v>
      </c>
      <c r="E9" s="8">
        <v>21881</v>
      </c>
      <c r="F9" s="8">
        <v>13522</v>
      </c>
      <c r="G9" s="8">
        <v>49108</v>
      </c>
    </row>
    <row r="10" spans="1:7" ht="15.75">
      <c r="A10" s="3" t="s">
        <v>124</v>
      </c>
      <c r="B10" s="8">
        <v>11554</v>
      </c>
      <c r="C10" s="8">
        <v>292</v>
      </c>
      <c r="D10" s="8">
        <v>25</v>
      </c>
      <c r="E10" s="8">
        <v>19020</v>
      </c>
      <c r="F10" s="8">
        <v>12688</v>
      </c>
      <c r="G10" s="8">
        <v>43579</v>
      </c>
    </row>
    <row r="11" spans="1:7" ht="15.75">
      <c r="A11" s="3" t="s">
        <v>125</v>
      </c>
      <c r="B11" s="8">
        <v>10735</v>
      </c>
      <c r="C11" s="8">
        <v>287</v>
      </c>
      <c r="D11" s="8">
        <v>46</v>
      </c>
      <c r="E11" s="8">
        <v>23402</v>
      </c>
      <c r="F11" s="8">
        <v>14540</v>
      </c>
      <c r="G11" s="8">
        <v>49010</v>
      </c>
    </row>
    <row r="12" spans="1:7" ht="15.75">
      <c r="A12" s="3" t="s">
        <v>126</v>
      </c>
      <c r="B12" s="8">
        <v>11988</v>
      </c>
      <c r="C12" s="8">
        <v>270</v>
      </c>
      <c r="D12" s="8">
        <v>35</v>
      </c>
      <c r="E12" s="8">
        <v>22842</v>
      </c>
      <c r="F12" s="8">
        <v>14377</v>
      </c>
      <c r="G12" s="8">
        <v>49512</v>
      </c>
    </row>
    <row r="13" spans="1:7" ht="15.75">
      <c r="A13" s="3" t="s">
        <v>127</v>
      </c>
      <c r="B13" s="8">
        <v>9805</v>
      </c>
      <c r="C13" s="8">
        <v>227</v>
      </c>
      <c r="D13" s="8">
        <v>19</v>
      </c>
      <c r="E13" s="8">
        <v>26069</v>
      </c>
      <c r="F13" s="8">
        <v>12929</v>
      </c>
      <c r="G13" s="8">
        <v>49049</v>
      </c>
    </row>
    <row r="14" spans="1:7" ht="15.75">
      <c r="A14" s="3" t="s">
        <v>128</v>
      </c>
      <c r="B14" s="8">
        <v>10753</v>
      </c>
      <c r="C14" s="8">
        <v>249</v>
      </c>
      <c r="D14" s="8">
        <v>45</v>
      </c>
      <c r="E14" s="8">
        <v>20826</v>
      </c>
      <c r="F14" s="8">
        <v>12392</v>
      </c>
      <c r="G14" s="8">
        <v>44265</v>
      </c>
    </row>
    <row r="15" spans="1:7" ht="15.75">
      <c r="A15" s="3" t="s">
        <v>129</v>
      </c>
      <c r="B15" s="8">
        <v>16250</v>
      </c>
      <c r="C15" s="8">
        <v>298</v>
      </c>
      <c r="D15" s="8">
        <v>43</v>
      </c>
      <c r="E15" s="8">
        <v>14794</v>
      </c>
      <c r="F15" s="8">
        <v>11780</v>
      </c>
      <c r="G15" s="8">
        <v>43165</v>
      </c>
    </row>
    <row r="16" spans="1:7" ht="15.75">
      <c r="A16" s="3" t="s">
        <v>130</v>
      </c>
      <c r="B16" s="8">
        <v>13811</v>
      </c>
      <c r="C16" s="8">
        <v>272</v>
      </c>
      <c r="D16" s="8">
        <v>38</v>
      </c>
      <c r="E16" s="8">
        <v>16600</v>
      </c>
      <c r="F16" s="8">
        <v>11837</v>
      </c>
      <c r="G16" s="8">
        <v>42558</v>
      </c>
    </row>
    <row r="17" spans="1:7" ht="15.75">
      <c r="A17" s="3" t="s">
        <v>131</v>
      </c>
      <c r="B17" s="8">
        <v>8249</v>
      </c>
      <c r="C17" s="8">
        <v>182</v>
      </c>
      <c r="D17" s="8">
        <v>42</v>
      </c>
      <c r="E17" s="8">
        <v>22249</v>
      </c>
      <c r="F17" s="8">
        <v>7842</v>
      </c>
      <c r="G17" s="8">
        <v>38564</v>
      </c>
    </row>
    <row r="18" spans="1:7" ht="15.75">
      <c r="A18" s="3" t="s">
        <v>132</v>
      </c>
      <c r="B18" s="8">
        <v>9715</v>
      </c>
      <c r="C18" s="8">
        <v>231</v>
      </c>
      <c r="D18" s="8">
        <v>18</v>
      </c>
      <c r="E18" s="8">
        <v>20352</v>
      </c>
      <c r="F18" s="8">
        <v>11385</v>
      </c>
      <c r="G18" s="8">
        <v>41701</v>
      </c>
    </row>
    <row r="19" spans="1:7" ht="15.75">
      <c r="A19" s="3" t="s">
        <v>133</v>
      </c>
      <c r="B19" s="8">
        <v>8745</v>
      </c>
      <c r="C19" s="8">
        <v>199</v>
      </c>
      <c r="D19" s="8">
        <v>31</v>
      </c>
      <c r="E19" s="8">
        <v>19250</v>
      </c>
      <c r="F19" s="8">
        <v>9561</v>
      </c>
      <c r="G19" s="8">
        <v>37786</v>
      </c>
    </row>
    <row r="20" spans="1:7" ht="15.75">
      <c r="A20" s="3" t="s">
        <v>134</v>
      </c>
      <c r="B20" s="8">
        <v>12914</v>
      </c>
      <c r="C20" s="8">
        <v>213</v>
      </c>
      <c r="D20" s="8">
        <v>44</v>
      </c>
      <c r="E20" s="8">
        <v>16354</v>
      </c>
      <c r="F20" s="8">
        <v>10148</v>
      </c>
      <c r="G20" s="8">
        <v>39673</v>
      </c>
    </row>
    <row r="21" spans="1:7" ht="15.75">
      <c r="A21" s="3" t="s">
        <v>135</v>
      </c>
      <c r="B21" s="8">
        <v>13586</v>
      </c>
      <c r="C21" s="8">
        <v>177</v>
      </c>
      <c r="D21" s="8">
        <v>39</v>
      </c>
      <c r="E21" s="8">
        <v>12396</v>
      </c>
      <c r="F21" s="8">
        <v>10289</v>
      </c>
      <c r="G21" s="8">
        <v>36487</v>
      </c>
    </row>
    <row r="22" spans="1:7" ht="15.75">
      <c r="A22" s="3" t="s">
        <v>136</v>
      </c>
      <c r="B22" s="8">
        <v>12156</v>
      </c>
      <c r="C22" s="8">
        <v>191</v>
      </c>
      <c r="D22" s="8">
        <v>20</v>
      </c>
      <c r="E22" s="8">
        <v>19892</v>
      </c>
      <c r="F22" s="8">
        <v>9606</v>
      </c>
      <c r="G22" s="8">
        <v>41865</v>
      </c>
    </row>
    <row r="23" spans="1:7" ht="15.75">
      <c r="A23" s="3" t="s">
        <v>137</v>
      </c>
      <c r="B23" s="8">
        <v>8475</v>
      </c>
      <c r="C23" s="8">
        <v>154</v>
      </c>
      <c r="D23" s="8">
        <v>22</v>
      </c>
      <c r="E23" s="8">
        <v>24309</v>
      </c>
      <c r="F23" s="8">
        <v>9024</v>
      </c>
      <c r="G23" s="8">
        <v>41984</v>
      </c>
    </row>
    <row r="24" spans="1:7" ht="15.75">
      <c r="A24" s="3" t="s">
        <v>138</v>
      </c>
      <c r="B24" s="8">
        <v>10101</v>
      </c>
      <c r="C24" s="8">
        <v>245</v>
      </c>
      <c r="D24" s="8">
        <v>25</v>
      </c>
      <c r="E24" s="8">
        <v>15427</v>
      </c>
      <c r="F24" s="8">
        <v>10829</v>
      </c>
      <c r="G24" s="8">
        <v>36627</v>
      </c>
    </row>
    <row r="25" spans="1:7" ht="15.75">
      <c r="A25" s="3" t="s">
        <v>139</v>
      </c>
      <c r="B25" s="8">
        <v>9707</v>
      </c>
      <c r="C25" s="8">
        <v>251</v>
      </c>
      <c r="D25" s="8">
        <v>28</v>
      </c>
      <c r="E25" s="8">
        <v>23856</v>
      </c>
      <c r="F25" s="8">
        <v>15075</v>
      </c>
      <c r="G25" s="8">
        <v>48917</v>
      </c>
    </row>
    <row r="26" spans="1:7" ht="15.75">
      <c r="A26" s="3" t="s">
        <v>140</v>
      </c>
      <c r="B26" s="8">
        <v>9842</v>
      </c>
      <c r="C26" s="8">
        <v>342</v>
      </c>
      <c r="D26" s="8">
        <v>41</v>
      </c>
      <c r="E26" s="8">
        <v>22481</v>
      </c>
      <c r="F26" s="8">
        <v>12957</v>
      </c>
      <c r="G26" s="8">
        <v>45663</v>
      </c>
    </row>
    <row r="27" spans="1:7" ht="15.75">
      <c r="A27" s="3" t="s">
        <v>141</v>
      </c>
      <c r="B27" s="8">
        <v>11125</v>
      </c>
      <c r="C27" s="8">
        <v>216</v>
      </c>
      <c r="D27" s="8">
        <v>33</v>
      </c>
      <c r="E27" s="8">
        <v>14408</v>
      </c>
      <c r="F27" s="8">
        <v>9559</v>
      </c>
      <c r="G27" s="8">
        <v>35341</v>
      </c>
    </row>
    <row r="28" spans="1:7" ht="15.75">
      <c r="A28" s="3" t="s">
        <v>142</v>
      </c>
      <c r="B28" s="8">
        <v>9510</v>
      </c>
      <c r="C28" s="8">
        <v>200</v>
      </c>
      <c r="D28" s="8">
        <v>30</v>
      </c>
      <c r="E28" s="8">
        <v>20392</v>
      </c>
      <c r="F28" s="8">
        <v>11618</v>
      </c>
      <c r="G28" s="8">
        <v>41750</v>
      </c>
    </row>
    <row r="29" spans="1:7" ht="15.75">
      <c r="A29" s="3" t="s">
        <v>143</v>
      </c>
      <c r="B29" s="8">
        <v>9516</v>
      </c>
      <c r="C29" s="8">
        <v>185</v>
      </c>
      <c r="D29" s="8">
        <v>34</v>
      </c>
      <c r="E29" s="8">
        <v>21219</v>
      </c>
      <c r="F29" s="8">
        <v>10397</v>
      </c>
      <c r="G29" s="8">
        <v>41351</v>
      </c>
    </row>
    <row r="30" spans="1:7" ht="15.75">
      <c r="A30" s="3" t="s">
        <v>144</v>
      </c>
      <c r="B30" s="8">
        <v>8248</v>
      </c>
      <c r="C30" s="8">
        <v>187</v>
      </c>
      <c r="D30" s="8">
        <v>34</v>
      </c>
      <c r="E30" s="8">
        <v>8875</v>
      </c>
      <c r="F30" s="8">
        <v>8179</v>
      </c>
      <c r="G30" s="8">
        <v>25523</v>
      </c>
    </row>
    <row r="31" spans="1:7" ht="15.75">
      <c r="A31" s="3" t="s">
        <v>145</v>
      </c>
      <c r="B31" s="8">
        <v>13923</v>
      </c>
      <c r="C31" s="8">
        <v>189</v>
      </c>
      <c r="D31" s="8">
        <v>22</v>
      </c>
      <c r="E31" s="8">
        <v>5772</v>
      </c>
      <c r="F31" s="8">
        <v>7311</v>
      </c>
      <c r="G31" s="8">
        <v>27217</v>
      </c>
    </row>
    <row r="32" spans="1:7" ht="15.75">
      <c r="A32" s="3" t="s">
        <v>146</v>
      </c>
      <c r="B32" s="8">
        <v>11996</v>
      </c>
      <c r="C32" s="8">
        <v>231</v>
      </c>
      <c r="D32" s="8">
        <v>28</v>
      </c>
      <c r="E32" s="8">
        <v>22854</v>
      </c>
      <c r="F32" s="8">
        <v>10509</v>
      </c>
      <c r="G32" s="8">
        <v>45618</v>
      </c>
    </row>
    <row r="33" spans="1:7" ht="15.75">
      <c r="A33" s="3" t="s">
        <v>147</v>
      </c>
      <c r="B33" s="8">
        <v>10532</v>
      </c>
      <c r="C33" s="8">
        <v>199</v>
      </c>
      <c r="D33" s="8">
        <v>14</v>
      </c>
      <c r="E33" s="8">
        <v>20877</v>
      </c>
      <c r="F33" s="8">
        <v>11135</v>
      </c>
      <c r="G33" s="8">
        <v>42757</v>
      </c>
    </row>
    <row r="34" spans="1:7" ht="15.75">
      <c r="A34" s="3" t="s">
        <v>148</v>
      </c>
      <c r="B34" s="8">
        <v>11523</v>
      </c>
      <c r="C34" s="8">
        <v>247</v>
      </c>
      <c r="D34" s="8">
        <v>61</v>
      </c>
      <c r="E34" s="8">
        <v>18639</v>
      </c>
      <c r="F34" s="8">
        <v>11994</v>
      </c>
      <c r="G34" s="8">
        <v>42464</v>
      </c>
    </row>
    <row r="35" spans="1:7" ht="15.75">
      <c r="A35" s="3" t="s">
        <v>149</v>
      </c>
      <c r="B35" s="8">
        <v>8491</v>
      </c>
      <c r="C35" s="8">
        <v>159</v>
      </c>
      <c r="D35" s="8">
        <v>18</v>
      </c>
      <c r="E35" s="8">
        <v>23264</v>
      </c>
      <c r="F35" s="8">
        <v>8916</v>
      </c>
      <c r="G35" s="8">
        <v>40848</v>
      </c>
    </row>
    <row r="36" spans="1:7" ht="15.75">
      <c r="A36" s="3" t="s">
        <v>150</v>
      </c>
      <c r="B36" s="8">
        <v>9957</v>
      </c>
      <c r="C36" s="8">
        <v>166</v>
      </c>
      <c r="D36" s="8">
        <v>27</v>
      </c>
      <c r="E36" s="8">
        <v>17628</v>
      </c>
      <c r="F36" s="8">
        <v>10917</v>
      </c>
      <c r="G36" s="8">
        <v>38695</v>
      </c>
    </row>
    <row r="37" spans="1:7" ht="15.75">
      <c r="A37" s="3" t="s">
        <v>151</v>
      </c>
      <c r="B37" s="8">
        <v>7974</v>
      </c>
      <c r="C37" s="8">
        <v>167</v>
      </c>
      <c r="D37" s="8">
        <v>19</v>
      </c>
      <c r="E37" s="8">
        <v>22535</v>
      </c>
      <c r="F37" s="8">
        <v>9056</v>
      </c>
      <c r="G37" s="8">
        <v>39751</v>
      </c>
    </row>
    <row r="38" spans="1:7" ht="15.75">
      <c r="A38" s="3" t="s">
        <v>152</v>
      </c>
      <c r="B38" s="8">
        <v>11061</v>
      </c>
      <c r="C38" s="8">
        <v>174</v>
      </c>
      <c r="D38" s="8">
        <v>21</v>
      </c>
      <c r="E38" s="8">
        <v>22903</v>
      </c>
      <c r="F38" s="8">
        <v>9996</v>
      </c>
      <c r="G38" s="8">
        <v>44155</v>
      </c>
    </row>
    <row r="39" spans="1:7" ht="15.75">
      <c r="A39" s="3" t="s">
        <v>153</v>
      </c>
      <c r="B39" s="8">
        <v>9745</v>
      </c>
      <c r="C39" s="8">
        <v>245</v>
      </c>
      <c r="D39" s="8">
        <v>23</v>
      </c>
      <c r="E39" s="8">
        <v>29070</v>
      </c>
      <c r="F39" s="8">
        <v>15213</v>
      </c>
      <c r="G39" s="8">
        <v>54296</v>
      </c>
    </row>
    <row r="40" spans="1:7" ht="15.75">
      <c r="A40" s="4" t="s">
        <v>0</v>
      </c>
      <c r="B40" s="5" t="s">
        <v>1</v>
      </c>
      <c r="C40" s="5" t="s">
        <v>2</v>
      </c>
      <c r="D40" s="5" t="s">
        <v>3</v>
      </c>
      <c r="E40" s="5" t="s">
        <v>4</v>
      </c>
      <c r="F40" s="5" t="s">
        <v>5</v>
      </c>
      <c r="G40" s="5" t="s">
        <v>6</v>
      </c>
    </row>
    <row r="41" spans="1:7" ht="15.75">
      <c r="A41" s="4"/>
      <c r="B41" s="5"/>
      <c r="C41" s="5"/>
      <c r="D41" s="5"/>
      <c r="E41" s="5"/>
      <c r="F41" s="5"/>
      <c r="G41" s="5"/>
    </row>
    <row r="42" spans="1:7" ht="15.75">
      <c r="A42" s="3" t="s">
        <v>154</v>
      </c>
      <c r="B42" s="8">
        <v>6934</v>
      </c>
      <c r="C42" s="8">
        <v>204</v>
      </c>
      <c r="D42" s="8">
        <v>24</v>
      </c>
      <c r="E42" s="8">
        <v>16268</v>
      </c>
      <c r="F42" s="8">
        <v>8559</v>
      </c>
      <c r="G42" s="8">
        <v>31989</v>
      </c>
    </row>
    <row r="43" spans="1:7" ht="15.75">
      <c r="A43" s="3" t="s">
        <v>155</v>
      </c>
      <c r="B43" s="8">
        <v>5261</v>
      </c>
      <c r="C43" s="8">
        <v>105</v>
      </c>
      <c r="D43" s="8">
        <v>13</v>
      </c>
      <c r="E43" s="8">
        <v>16191</v>
      </c>
      <c r="F43" s="8">
        <v>6675</v>
      </c>
      <c r="G43" s="8">
        <v>28245</v>
      </c>
    </row>
    <row r="44" spans="1:7" ht="15.75">
      <c r="A44" s="3" t="s">
        <v>156</v>
      </c>
      <c r="B44" s="8">
        <v>7297</v>
      </c>
      <c r="C44" s="8">
        <v>141</v>
      </c>
      <c r="D44" s="8">
        <v>26</v>
      </c>
      <c r="E44" s="8">
        <v>26960</v>
      </c>
      <c r="F44" s="8">
        <v>7200</v>
      </c>
      <c r="G44" s="8">
        <v>41624</v>
      </c>
    </row>
    <row r="45" spans="2:7" ht="15.75">
      <c r="B45" s="6"/>
      <c r="C45" s="6"/>
      <c r="D45" s="6"/>
      <c r="E45" s="6"/>
      <c r="F45" s="6"/>
      <c r="G45" s="6"/>
    </row>
    <row r="46" spans="1:8" ht="15.75">
      <c r="A46" s="3" t="s">
        <v>112</v>
      </c>
      <c r="B46" s="6">
        <f aca="true" t="shared" si="0" ref="B46:G46">SUM(B3:B44)</f>
        <v>451541</v>
      </c>
      <c r="C46" s="6">
        <f t="shared" si="0"/>
        <v>9111</v>
      </c>
      <c r="D46" s="6">
        <f t="shared" si="0"/>
        <v>1296</v>
      </c>
      <c r="E46" s="6">
        <f t="shared" si="0"/>
        <v>751012</v>
      </c>
      <c r="F46" s="6">
        <f t="shared" si="0"/>
        <v>446410</v>
      </c>
      <c r="G46" s="6">
        <f t="shared" si="0"/>
        <v>1659370</v>
      </c>
      <c r="H46" s="6" t="e">
        <f>SUM(#REF!,#REF!,#REF!)</f>
        <v>#REF!</v>
      </c>
    </row>
    <row r="48" ht="15.75">
      <c r="G48" s="9"/>
    </row>
    <row r="49" ht="15.75">
      <c r="G49" s="9"/>
    </row>
    <row r="50" ht="15.75">
      <c r="G50" s="9"/>
    </row>
    <row r="51" ht="15.75">
      <c r="G51" s="9"/>
    </row>
    <row r="52" ht="15.75">
      <c r="G52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 Secretary of State</dc:creator>
  <cp:keywords/>
  <dc:description/>
  <cp:lastModifiedBy>Secretary of State</cp:lastModifiedBy>
  <cp:lastPrinted>2008-09-25T15:02:49Z</cp:lastPrinted>
  <dcterms:created xsi:type="dcterms:W3CDTF">2007-10-04T21:33:21Z</dcterms:created>
  <dcterms:modified xsi:type="dcterms:W3CDTF">2008-09-30T13:37:04Z</dcterms:modified>
  <cp:category/>
  <cp:version/>
  <cp:contentType/>
  <cp:contentStatus/>
</cp:coreProperties>
</file>