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March" sheetId="1" r:id="rId1"/>
    <sheet name="Congressional" sheetId="2" r:id="rId2"/>
    <sheet name="Senate" sheetId="3" r:id="rId3"/>
    <sheet name="KSHOUSE" sheetId="4" r:id="rId4"/>
    <sheet name="State Board of Education" sheetId="5" r:id="rId5"/>
    <sheet name="Judicial" sheetId="6" r:id="rId6"/>
  </sheets>
  <definedNames/>
  <calcPr fullCalcOnLoad="1"/>
</workbook>
</file>

<file path=xl/sharedStrings.xml><?xml version="1.0" encoding="utf-8"?>
<sst xmlns="http://schemas.openxmlformats.org/spreadsheetml/2006/main" count="405" uniqueCount="323">
  <si>
    <t>County</t>
  </si>
  <si>
    <t>Democratic</t>
  </si>
  <si>
    <t>Libertarian</t>
  </si>
  <si>
    <t>Reform</t>
  </si>
  <si>
    <t>Republican</t>
  </si>
  <si>
    <t>Unaffiliated</t>
  </si>
  <si>
    <t>Total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</si>
  <si>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</si>
  <si>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</si>
  <si>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</si>
  <si>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</si>
  <si>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</si>
  <si>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</si>
  <si>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</si>
  <si>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</si>
  <si>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</si>
  <si>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</si>
  <si>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</si>
  <si>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</si>
  <si>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</si>
  <si>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</si>
  <si>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</si>
  <si>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</si>
  <si>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</si>
  <si>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</si>
  <si>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</si>
  <si>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</si>
  <si>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</si>
  <si>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</si>
  <si>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</si>
  <si>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</si>
  <si>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</si>
  <si>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</si>
  <si>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</si>
  <si>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</si>
  <si>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</si>
  <si>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</si>
  <si>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</si>
  <si>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</si>
  <si>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</si>
  <si>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</si>
  <si>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</si>
  <si>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</si>
  <si>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</si>
  <si>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</si>
  <si>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</si>
  <si>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</si>
  <si>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</si>
  <si>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</si>
  <si>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</si>
  <si>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</si>
  <si>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</si>
  <si>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</si>
  <si>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</si>
  <si>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</si>
  <si>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</si>
  <si>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</si>
  <si>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</si>
  <si>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</si>
  <si>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</si>
  <si>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</si>
  <si>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</si>
  <si>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</si>
  <si>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</si>
  <si>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</si>
  <si>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</si>
  <si>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</si>
  <si>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</si>
  <si>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</si>
  <si>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</si>
  <si>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</si>
  <si>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</si>
  <si>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</si>
  <si>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</si>
  <si>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</si>
  <si>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</si>
  <si>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</si>
  <si>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</si>
  <si>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</si>
  <si>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</si>
  <si>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</si>
  <si>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</si>
  <si>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</si>
  <si>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</si>
  <si>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</si>
  <si>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</si>
  <si>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</si>
  <si>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</si>
  <si>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</si>
  <si>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</si>
  <si>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</si>
  <si>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</si>
  <si>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</si>
  <si>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</si>
  <si>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</si>
  <si>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</si>
  <si>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</si>
  <si>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</si>
  <si>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</si>
  <si>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</si>
  <si>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</si>
  <si>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</si>
  <si>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</si>
  <si>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</si>
  <si>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</si>
  <si>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</si>
  <si>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</si>
  <si>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</si>
  <si>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</si>
  <si>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</si>
  <si>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</si>
  <si>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</si>
  <si>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</si>
  <si>
    <t>U.S. House District 1</t>
  </si>
  <si>
    <t>U.S. House District 2</t>
  </si>
  <si>
    <t>U.S. House District 3</t>
  </si>
  <si>
    <t>U.S. House District 4</t>
  </si>
  <si>
    <t>Kansas Senate District 1</t>
  </si>
  <si>
    <t>Kansas Senate District 2</t>
  </si>
  <si>
    <t>Kansas Senate District 3</t>
  </si>
  <si>
    <t>Kansas Senate District 4</t>
  </si>
  <si>
    <t>Kansas Senate District 5</t>
  </si>
  <si>
    <t>Kansas Senate District 6</t>
  </si>
  <si>
    <t>Kansas Senate District 7</t>
  </si>
  <si>
    <t>Kansas Senate District 8</t>
  </si>
  <si>
    <t>Kansas Senate District 9</t>
  </si>
  <si>
    <t>Kansas Senate District 10</t>
  </si>
  <si>
    <t>Kansas Senate District 11</t>
  </si>
  <si>
    <t>Kansas Senate District 12</t>
  </si>
  <si>
    <t>Kansas Senate District 13</t>
  </si>
  <si>
    <t>Kansas Senate District 14</t>
  </si>
  <si>
    <t>Kansas Senate District 15</t>
  </si>
  <si>
    <t>Kansas Senate District 16</t>
  </si>
  <si>
    <t>Kansas Senate District 17</t>
  </si>
  <si>
    <t>Kansas Senate District 18</t>
  </si>
  <si>
    <t>Kansas Senate District 19</t>
  </si>
  <si>
    <t>Kansas Senate District 20</t>
  </si>
  <si>
    <t>Kansas Senate District 21</t>
  </si>
  <si>
    <t>Kansas Senate District 22</t>
  </si>
  <si>
    <t>Kansas Senate District 23</t>
  </si>
  <si>
    <t>Kansas Senate District 24</t>
  </si>
  <si>
    <t>Kansas Senate District 25</t>
  </si>
  <si>
    <t>Kansas Senate District 26</t>
  </si>
  <si>
    <t>Kansas Senate District 27</t>
  </si>
  <si>
    <t>Kansas Senate District 28</t>
  </si>
  <si>
    <t>Kansas Senate District 29</t>
  </si>
  <si>
    <t>Kansas Senate District 30</t>
  </si>
  <si>
    <t>Kansas Senate District 31</t>
  </si>
  <si>
    <t>Kansas Senate District 32</t>
  </si>
  <si>
    <t>Kansas Senate District 33</t>
  </si>
  <si>
    <t>Kansas Senate District 34</t>
  </si>
  <si>
    <t>Kansas Senate District 35</t>
  </si>
  <si>
    <t>Kansas Senate District 36</t>
  </si>
  <si>
    <t>Kansas Senate District 37</t>
  </si>
  <si>
    <t>Kansas Senate District 38</t>
  </si>
  <si>
    <t>Kansas Senate District 39</t>
  </si>
  <si>
    <t>Kansas Senate District 40</t>
  </si>
  <si>
    <t>Kansas House District 1</t>
  </si>
  <si>
    <t>Kansas House District 2</t>
  </si>
  <si>
    <t>Kansas House District 3</t>
  </si>
  <si>
    <t>Kansas House District 4</t>
  </si>
  <si>
    <t>Kansas House District 5</t>
  </si>
  <si>
    <t>Kansas House District 6</t>
  </si>
  <si>
    <t>Kansas House District 7</t>
  </si>
  <si>
    <t>Kansas House District 8</t>
  </si>
  <si>
    <t>Kansas House District 9</t>
  </si>
  <si>
    <t>Kansas House District 10</t>
  </si>
  <si>
    <t>Kansas House District 11</t>
  </si>
  <si>
    <t>Kansas House District 12</t>
  </si>
  <si>
    <t>Kansas House District 13</t>
  </si>
  <si>
    <t>Kansas House District 14</t>
  </si>
  <si>
    <t>Kansas House District 15</t>
  </si>
  <si>
    <t>Kansas House District 16</t>
  </si>
  <si>
    <t>Kansas House District 17</t>
  </si>
  <si>
    <t>Kansas House District 18</t>
  </si>
  <si>
    <t>Kansas House District 19</t>
  </si>
  <si>
    <t>Kansas House District 20</t>
  </si>
  <si>
    <t>Kansas House District 21</t>
  </si>
  <si>
    <t>Kansas House District 22</t>
  </si>
  <si>
    <t>Kansas House District 23</t>
  </si>
  <si>
    <t>Kansas House District 24</t>
  </si>
  <si>
    <t>Kansas House District 25</t>
  </si>
  <si>
    <t>Kansas House District 26</t>
  </si>
  <si>
    <t>Kansas House District 27</t>
  </si>
  <si>
    <t>Kansas House District 28</t>
  </si>
  <si>
    <t>Kansas House District 29</t>
  </si>
  <si>
    <t>Kansas House District 30</t>
  </si>
  <si>
    <t>Kansas House District 31</t>
  </si>
  <si>
    <t>Kansas House District 32</t>
  </si>
  <si>
    <t>Kansas House District 33</t>
  </si>
  <si>
    <t>Kansas House District 34</t>
  </si>
  <si>
    <t>Kansas House District 35</t>
  </si>
  <si>
    <t>Kansas House District 36</t>
  </si>
  <si>
    <t>Kansas House District 37</t>
  </si>
  <si>
    <t>Kansas House District 38</t>
  </si>
  <si>
    <t>Kansas House District 39</t>
  </si>
  <si>
    <t>Kansas House District 40</t>
  </si>
  <si>
    <t>Kansas House District 41</t>
  </si>
  <si>
    <t>Kansas House District 42</t>
  </si>
  <si>
    <t>Kansas House District 43</t>
  </si>
  <si>
    <t>Kansas House District 44</t>
  </si>
  <si>
    <t>Kansas House District 45</t>
  </si>
  <si>
    <t>Kansas House District 46</t>
  </si>
  <si>
    <t>Kansas House District 47</t>
  </si>
  <si>
    <t>Kansas House District 48</t>
  </si>
  <si>
    <t>Kansas House District 49</t>
  </si>
  <si>
    <t>Kansas House District 50</t>
  </si>
  <si>
    <t>Kansas House District 51</t>
  </si>
  <si>
    <t>Kansas House District 52</t>
  </si>
  <si>
    <t>Kansas House District 53</t>
  </si>
  <si>
    <t>Kansas House District 54</t>
  </si>
  <si>
    <t>Kansas House District 55</t>
  </si>
  <si>
    <t>Kansas House District 56</t>
  </si>
  <si>
    <t>Kansas House District 57</t>
  </si>
  <si>
    <t>Kansas House District 58</t>
  </si>
  <si>
    <t>Kansas House District 59</t>
  </si>
  <si>
    <t>Kansas House District 60</t>
  </si>
  <si>
    <t>Kansas House District 61</t>
  </si>
  <si>
    <t>Kansas House District 62</t>
  </si>
  <si>
    <t>Kansas House District 63</t>
  </si>
  <si>
    <t>Kansas House District 64</t>
  </si>
  <si>
    <t>Kansas House District 65</t>
  </si>
  <si>
    <t>Kansas House District 66</t>
  </si>
  <si>
    <t>Kansas House District 67</t>
  </si>
  <si>
    <t>Kansas House District 68</t>
  </si>
  <si>
    <t>Kansas House District 69</t>
  </si>
  <si>
    <t>Kansas House District 70</t>
  </si>
  <si>
    <t>Kansas House District 71</t>
  </si>
  <si>
    <t>Kansas House District 72</t>
  </si>
  <si>
    <t>Kansas House District 73</t>
  </si>
  <si>
    <t>Kansas House District 74</t>
  </si>
  <si>
    <t>Kansas House District 75</t>
  </si>
  <si>
    <t>Kansas House District 76</t>
  </si>
  <si>
    <t>Kansas House District 77</t>
  </si>
  <si>
    <t>Kansas House District 78</t>
  </si>
  <si>
    <t>Kansas House District 79</t>
  </si>
  <si>
    <t>Kansas House District 80</t>
  </si>
  <si>
    <t>Kansas House District 81</t>
  </si>
  <si>
    <t>Kansas House District 82</t>
  </si>
  <si>
    <t>Kansas House District 83</t>
  </si>
  <si>
    <t>Kansas House District 84</t>
  </si>
  <si>
    <t>Kansas House District 85</t>
  </si>
  <si>
    <t>Kansas House District 86</t>
  </si>
  <si>
    <t>Kansas House District 87</t>
  </si>
  <si>
    <t>Kansas House District 88</t>
  </si>
  <si>
    <t>Kansas House District 89</t>
  </si>
  <si>
    <t>Kansas House District 90</t>
  </si>
  <si>
    <t>Kansas House District 91</t>
  </si>
  <si>
    <t>Kansas House District 92</t>
  </si>
  <si>
    <t>Kansas House District 93</t>
  </si>
  <si>
    <t>Kansas House District 94</t>
  </si>
  <si>
    <t>Kansas House District 95</t>
  </si>
  <si>
    <t>Kansas House District 96</t>
  </si>
  <si>
    <t>Kansas House District 97</t>
  </si>
  <si>
    <t>Kansas House District 98</t>
  </si>
  <si>
    <t>Kansas House District 99</t>
  </si>
  <si>
    <t>Kansas House District 100</t>
  </si>
  <si>
    <t>Kansas House District 101</t>
  </si>
  <si>
    <t>Kansas House District 102</t>
  </si>
  <si>
    <t>Kansas House District 103</t>
  </si>
  <si>
    <t>Kansas House District 104</t>
  </si>
  <si>
    <t>Kansas House District 105</t>
  </si>
  <si>
    <t>Kansas House District 106</t>
  </si>
  <si>
    <t>Kansas House District 107</t>
  </si>
  <si>
    <t>Kansas House District 108</t>
  </si>
  <si>
    <t>Kansas House District 109</t>
  </si>
  <si>
    <t>Kansas House District 110</t>
  </si>
  <si>
    <t>Kansas House District 111</t>
  </si>
  <si>
    <t>Kansas House District 112</t>
  </si>
  <si>
    <t>Kansas House District 113</t>
  </si>
  <si>
    <t>Kansas House District 114</t>
  </si>
  <si>
    <t>Kansas House District 115</t>
  </si>
  <si>
    <t>Kansas House District 116</t>
  </si>
  <si>
    <t>Kansas House District 117</t>
  </si>
  <si>
    <t>Kansas House District 118</t>
  </si>
  <si>
    <t>Kansas House District 119</t>
  </si>
  <si>
    <t>Kansas House District 120</t>
  </si>
  <si>
    <t>Kansas House District 121</t>
  </si>
  <si>
    <t>Kansas House District 122</t>
  </si>
  <si>
    <t>Kansas House District 123</t>
  </si>
  <si>
    <t>Kansas House District 124</t>
  </si>
  <si>
    <t>Kansas House District 125</t>
  </si>
  <si>
    <t>State Board of Education District 01</t>
  </si>
  <si>
    <t>State Board of Education District 02</t>
  </si>
  <si>
    <t>State Board of Education District 03</t>
  </si>
  <si>
    <t>State Board of Education District 04</t>
  </si>
  <si>
    <t>State Board of Education District 05</t>
  </si>
  <si>
    <t>State Board of Education District 06</t>
  </si>
  <si>
    <t>State Board of Education District 07</t>
  </si>
  <si>
    <t>State Board of Education District 08</t>
  </si>
  <si>
    <t>State Board of Education District 09</t>
  </si>
  <si>
    <t>State Board of Education District 10</t>
  </si>
  <si>
    <t>Judicial District 1</t>
  </si>
  <si>
    <t>Judicial District 2</t>
  </si>
  <si>
    <t>Judicial District 3</t>
  </si>
  <si>
    <t>Judicial District 4</t>
  </si>
  <si>
    <t>Judicial District 5</t>
  </si>
  <si>
    <t>Judicial District 6</t>
  </si>
  <si>
    <t>Judicial District 7</t>
  </si>
  <si>
    <t>Judicial District 8</t>
  </si>
  <si>
    <t>Judicial District 9</t>
  </si>
  <si>
    <t>Judicial District 10</t>
  </si>
  <si>
    <t>Judicial District 11</t>
  </si>
  <si>
    <t>Judicial District 12</t>
  </si>
  <si>
    <t>Judicial District 13</t>
  </si>
  <si>
    <t>Judicial District 14</t>
  </si>
  <si>
    <t>Judicial District 15</t>
  </si>
  <si>
    <t>Judicial District 16</t>
  </si>
  <si>
    <t>Judicial District 17</t>
  </si>
  <si>
    <t>Judicial District 18</t>
  </si>
  <si>
    <t>Judicial District 19</t>
  </si>
  <si>
    <t>Judicial District 20</t>
  </si>
  <si>
    <t>Judicial District 21</t>
  </si>
  <si>
    <t>Judicial District 22</t>
  </si>
  <si>
    <t>Judicial District 23</t>
  </si>
  <si>
    <t>Judicial District 24</t>
  </si>
  <si>
    <t>Judicial District 25</t>
  </si>
  <si>
    <t>Judicial District 26</t>
  </si>
  <si>
    <t>Judicial District 27</t>
  </si>
  <si>
    <t>Judicial District 28</t>
  </si>
  <si>
    <t>Judicial District 29</t>
  </si>
  <si>
    <t>Judicial District 30</t>
  </si>
  <si>
    <t>Judicial District 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</si>
</sst>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15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3">
      <pane xSplit="1" ySplit="1" topLeftCell="B4" activePane="bottomRight" state="frozen"/>
      <selection pane="topLeft" activeCell="A3" sqref="A3"/>
      <selection pane="topRight" activeCell="A3" sqref="A3"/>
      <selection pane="bottomLeft" activeCell="A110" sqref="A110"/>
      <selection pane="bottomRight" activeCell="A44" sqref="A44"/>
    </sheetView>
  </sheetViews>
  <sheetFormatPr defaultColWidth="9.140625" defaultRowHeight="12.75"/>
  <cols>
    <col min="1" max="1" width="16.42187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ht="15.75">
      <c r="A1" s="1"/>
    </row>
    <row r="3" spans="1:7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15.75">
      <c r="A4" s="4"/>
      <c r="B4" s="5"/>
      <c r="C4" s="5"/>
      <c r="D4" s="5"/>
      <c r="E4" s="5"/>
      <c r="F4" s="5"/>
      <c r="G4" s="5"/>
    </row>
    <row r="5" spans="1:8" ht="15.75">
      <c r="A5" s="3" t="s">
        <v>7</v>
      </c>
      <c r="B5" s="6">
        <v>1894</v>
      </c>
      <c r="C5" s="6">
        <v>52</v>
      </c>
      <c r="D5" s="6">
        <v>7</v>
      </c>
      <c r="E5" s="6">
        <v>3995</v>
      </c>
      <c r="F5" s="6">
        <v>2074</v>
      </c>
      <c r="G5" s="6">
        <v>8022</v>
      </c>
      <c r="H5" s="7">
        <f aca="true" t="shared" si="0" ref="H5:H42">SUM(B5:F5)</f>
        <v>8022</v>
      </c>
    </row>
    <row r="6" spans="1:8" ht="15.75">
      <c r="A6" s="3" t="s">
        <v>8</v>
      </c>
      <c r="B6" s="6">
        <v>1533</v>
      </c>
      <c r="C6" s="6">
        <v>41</v>
      </c>
      <c r="D6" s="6">
        <v>11</v>
      </c>
      <c r="E6" s="6">
        <v>2143</v>
      </c>
      <c r="F6" s="6">
        <v>1693</v>
      </c>
      <c r="G6" s="6">
        <v>5421</v>
      </c>
      <c r="H6" s="7">
        <f t="shared" si="0"/>
        <v>5421</v>
      </c>
    </row>
    <row r="7" spans="1:8" ht="15.75">
      <c r="A7" s="3" t="s">
        <v>9</v>
      </c>
      <c r="B7" s="6">
        <v>3609</v>
      </c>
      <c r="C7" s="6">
        <v>44</v>
      </c>
      <c r="D7" s="6">
        <v>28</v>
      </c>
      <c r="E7" s="6">
        <v>3421</v>
      </c>
      <c r="F7" s="6">
        <v>3096</v>
      </c>
      <c r="G7" s="6">
        <v>10198</v>
      </c>
      <c r="H7" s="7">
        <f t="shared" si="0"/>
        <v>10198</v>
      </c>
    </row>
    <row r="8" spans="1:8" ht="15.75">
      <c r="A8" s="3" t="s">
        <v>10</v>
      </c>
      <c r="B8" s="6">
        <v>799</v>
      </c>
      <c r="C8" s="6">
        <v>16</v>
      </c>
      <c r="D8" s="6">
        <v>1</v>
      </c>
      <c r="E8" s="6">
        <v>1977</v>
      </c>
      <c r="F8" s="6">
        <v>745</v>
      </c>
      <c r="G8" s="6">
        <v>3538</v>
      </c>
      <c r="H8" s="7">
        <f t="shared" si="0"/>
        <v>3538</v>
      </c>
    </row>
    <row r="9" spans="1:8" ht="15.75">
      <c r="A9" s="3" t="s">
        <v>11</v>
      </c>
      <c r="B9" s="6">
        <v>3423</v>
      </c>
      <c r="C9" s="6">
        <v>43</v>
      </c>
      <c r="D9" s="6">
        <v>9</v>
      </c>
      <c r="E9" s="6">
        <v>8855</v>
      </c>
      <c r="F9" s="6">
        <v>3786</v>
      </c>
      <c r="G9" s="6">
        <v>16116</v>
      </c>
      <c r="H9" s="7">
        <f t="shared" si="0"/>
        <v>16116</v>
      </c>
    </row>
    <row r="10" spans="1:8" ht="15.75">
      <c r="A10" s="3" t="s">
        <v>12</v>
      </c>
      <c r="B10" s="6">
        <v>3130</v>
      </c>
      <c r="C10" s="6">
        <v>54</v>
      </c>
      <c r="D10" s="6">
        <v>13</v>
      </c>
      <c r="E10" s="6">
        <v>4138</v>
      </c>
      <c r="F10" s="6">
        <v>2504</v>
      </c>
      <c r="G10" s="6">
        <v>9839</v>
      </c>
      <c r="H10" s="7">
        <f t="shared" si="0"/>
        <v>9839</v>
      </c>
    </row>
    <row r="11" spans="1:8" ht="15.75">
      <c r="A11" s="3" t="s">
        <v>13</v>
      </c>
      <c r="B11" s="6">
        <v>1303</v>
      </c>
      <c r="C11" s="6">
        <v>20</v>
      </c>
      <c r="D11" s="6">
        <v>6</v>
      </c>
      <c r="E11" s="6">
        <v>3697</v>
      </c>
      <c r="F11" s="6">
        <v>1214</v>
      </c>
      <c r="G11" s="6">
        <v>6240</v>
      </c>
      <c r="H11" s="7">
        <f t="shared" si="0"/>
        <v>6240</v>
      </c>
    </row>
    <row r="12" spans="1:8" ht="15.75">
      <c r="A12" s="3" t="s">
        <v>14</v>
      </c>
      <c r="B12" s="6">
        <v>8722</v>
      </c>
      <c r="C12" s="6">
        <v>194</v>
      </c>
      <c r="D12" s="6">
        <v>19</v>
      </c>
      <c r="E12" s="6">
        <v>17779</v>
      </c>
      <c r="F12" s="6">
        <v>10559</v>
      </c>
      <c r="G12" s="6">
        <v>37273</v>
      </c>
      <c r="H12" s="7">
        <f t="shared" si="0"/>
        <v>37273</v>
      </c>
    </row>
    <row r="13" spans="1:8" ht="15.75">
      <c r="A13" s="3" t="s">
        <v>15</v>
      </c>
      <c r="B13" s="6">
        <v>349</v>
      </c>
      <c r="C13" s="6">
        <v>8</v>
      </c>
      <c r="D13" s="6">
        <v>0</v>
      </c>
      <c r="E13" s="6">
        <v>1221</v>
      </c>
      <c r="F13" s="6">
        <v>301</v>
      </c>
      <c r="G13" s="6">
        <v>1879</v>
      </c>
      <c r="H13" s="7">
        <f t="shared" si="0"/>
        <v>1879</v>
      </c>
    </row>
    <row r="14" spans="1:8" ht="15.75">
      <c r="A14" s="3" t="s">
        <v>16</v>
      </c>
      <c r="B14" s="6">
        <v>502</v>
      </c>
      <c r="C14" s="6">
        <v>12</v>
      </c>
      <c r="D14" s="6">
        <v>2</v>
      </c>
      <c r="E14" s="6">
        <v>1824</v>
      </c>
      <c r="F14" s="6">
        <v>477</v>
      </c>
      <c r="G14" s="6">
        <v>2817</v>
      </c>
      <c r="H14" s="7">
        <f t="shared" si="0"/>
        <v>2817</v>
      </c>
    </row>
    <row r="15" spans="1:8" ht="15.75">
      <c r="A15" s="3" t="s">
        <v>17</v>
      </c>
      <c r="B15" s="6">
        <v>6327</v>
      </c>
      <c r="C15" s="6">
        <v>105</v>
      </c>
      <c r="D15" s="6">
        <v>19</v>
      </c>
      <c r="E15" s="6">
        <v>5570</v>
      </c>
      <c r="F15" s="6">
        <v>4267</v>
      </c>
      <c r="G15" s="6">
        <v>16288</v>
      </c>
      <c r="H15" s="7">
        <f t="shared" si="0"/>
        <v>16288</v>
      </c>
    </row>
    <row r="16" spans="1:8" ht="15.75">
      <c r="A16" s="3" t="s">
        <v>18</v>
      </c>
      <c r="B16" s="6">
        <v>308</v>
      </c>
      <c r="C16" s="6">
        <v>10</v>
      </c>
      <c r="D16" s="6">
        <v>0</v>
      </c>
      <c r="E16" s="6">
        <v>1403</v>
      </c>
      <c r="F16" s="6">
        <v>226</v>
      </c>
      <c r="G16" s="6">
        <v>1947</v>
      </c>
      <c r="H16" s="7">
        <f t="shared" si="0"/>
        <v>1947</v>
      </c>
    </row>
    <row r="17" spans="1:8" ht="15.75">
      <c r="A17" s="3" t="s">
        <v>19</v>
      </c>
      <c r="B17" s="6">
        <v>350</v>
      </c>
      <c r="C17" s="6">
        <v>12</v>
      </c>
      <c r="D17" s="6">
        <v>1</v>
      </c>
      <c r="E17" s="6">
        <v>921</v>
      </c>
      <c r="F17" s="6">
        <v>258</v>
      </c>
      <c r="G17" s="6">
        <v>1542</v>
      </c>
      <c r="H17" s="7">
        <f t="shared" si="0"/>
        <v>1542</v>
      </c>
    </row>
    <row r="18" spans="1:8" ht="15.75">
      <c r="A18" s="3" t="s">
        <v>20</v>
      </c>
      <c r="B18" s="6">
        <v>742</v>
      </c>
      <c r="C18" s="6">
        <v>26</v>
      </c>
      <c r="D18" s="6">
        <v>7</v>
      </c>
      <c r="E18" s="6">
        <v>4096</v>
      </c>
      <c r="F18" s="6">
        <v>1201</v>
      </c>
      <c r="G18" s="6">
        <v>6072</v>
      </c>
      <c r="H18" s="7">
        <f t="shared" si="0"/>
        <v>6072</v>
      </c>
    </row>
    <row r="19" spans="1:8" ht="15.75">
      <c r="A19" s="3" t="s">
        <v>21</v>
      </c>
      <c r="B19" s="6">
        <v>1258</v>
      </c>
      <c r="C19" s="6">
        <v>23</v>
      </c>
      <c r="D19" s="6">
        <v>4</v>
      </c>
      <c r="E19" s="6">
        <v>3380</v>
      </c>
      <c r="F19" s="6">
        <v>1570</v>
      </c>
      <c r="G19" s="6">
        <v>6235</v>
      </c>
      <c r="H19" s="7">
        <f t="shared" si="0"/>
        <v>6235</v>
      </c>
    </row>
    <row r="20" spans="1:8" ht="15.75">
      <c r="A20" s="3" t="s">
        <v>22</v>
      </c>
      <c r="B20" s="6">
        <v>1181</v>
      </c>
      <c r="C20" s="6">
        <v>29</v>
      </c>
      <c r="D20" s="6">
        <v>2</v>
      </c>
      <c r="E20" s="6">
        <v>3555</v>
      </c>
      <c r="F20" s="6">
        <v>1160</v>
      </c>
      <c r="G20" s="6">
        <v>5927</v>
      </c>
      <c r="H20" s="7">
        <f t="shared" si="0"/>
        <v>5927</v>
      </c>
    </row>
    <row r="21" spans="1:8" ht="15.75">
      <c r="A21" s="3" t="s">
        <v>23</v>
      </c>
      <c r="B21" s="6">
        <v>248</v>
      </c>
      <c r="C21" s="6">
        <v>4</v>
      </c>
      <c r="D21" s="6">
        <v>0</v>
      </c>
      <c r="E21" s="6">
        <v>876</v>
      </c>
      <c r="F21" s="6">
        <v>158</v>
      </c>
      <c r="G21" s="6">
        <v>1286</v>
      </c>
      <c r="H21" s="7">
        <f t="shared" si="0"/>
        <v>1286</v>
      </c>
    </row>
    <row r="22" spans="1:8" ht="15.75">
      <c r="A22" s="3" t="s">
        <v>24</v>
      </c>
      <c r="B22" s="6">
        <v>6543</v>
      </c>
      <c r="C22" s="6">
        <v>179</v>
      </c>
      <c r="D22" s="6">
        <v>48</v>
      </c>
      <c r="E22" s="6">
        <v>9303</v>
      </c>
      <c r="F22" s="6">
        <v>6737</v>
      </c>
      <c r="G22" s="6">
        <v>22810</v>
      </c>
      <c r="H22" s="7">
        <f t="shared" si="0"/>
        <v>22810</v>
      </c>
    </row>
    <row r="23" spans="1:8" ht="15.75">
      <c r="A23" s="3" t="s">
        <v>25</v>
      </c>
      <c r="B23" s="6">
        <v>9740</v>
      </c>
      <c r="C23" s="6">
        <v>191</v>
      </c>
      <c r="D23" s="6">
        <v>24</v>
      </c>
      <c r="E23" s="6">
        <v>7855</v>
      </c>
      <c r="F23" s="6">
        <v>6946</v>
      </c>
      <c r="G23" s="6">
        <v>24756</v>
      </c>
      <c r="H23" s="7">
        <f t="shared" si="0"/>
        <v>24756</v>
      </c>
    </row>
    <row r="24" spans="1:8" ht="15.75">
      <c r="A24" s="3" t="s">
        <v>26</v>
      </c>
      <c r="B24" s="6">
        <v>423</v>
      </c>
      <c r="C24" s="6">
        <v>5</v>
      </c>
      <c r="D24" s="6">
        <v>4</v>
      </c>
      <c r="E24" s="6">
        <v>1248</v>
      </c>
      <c r="F24" s="6">
        <v>292</v>
      </c>
      <c r="G24" s="6">
        <v>1972</v>
      </c>
      <c r="H24" s="7">
        <f t="shared" si="0"/>
        <v>1972</v>
      </c>
    </row>
    <row r="25" spans="1:8" ht="15.75">
      <c r="A25" s="3" t="s">
        <v>27</v>
      </c>
      <c r="B25" s="6">
        <v>2297</v>
      </c>
      <c r="C25" s="6">
        <v>66</v>
      </c>
      <c r="D25" s="6">
        <v>13</v>
      </c>
      <c r="E25" s="6">
        <v>6912</v>
      </c>
      <c r="F25" s="6">
        <v>3115</v>
      </c>
      <c r="G25" s="6">
        <v>12403</v>
      </c>
      <c r="H25" s="7">
        <f t="shared" si="0"/>
        <v>12403</v>
      </c>
    </row>
    <row r="26" spans="1:8" ht="15.75">
      <c r="A26" s="3" t="s">
        <v>28</v>
      </c>
      <c r="B26" s="6">
        <v>1156</v>
      </c>
      <c r="C26" s="6">
        <v>31</v>
      </c>
      <c r="D26" s="6">
        <v>8</v>
      </c>
      <c r="E26" s="6">
        <v>3275</v>
      </c>
      <c r="F26" s="6">
        <v>1452</v>
      </c>
      <c r="G26" s="6">
        <v>5922</v>
      </c>
      <c r="H26" s="7">
        <f t="shared" si="0"/>
        <v>5922</v>
      </c>
    </row>
    <row r="27" spans="1:8" ht="15.75">
      <c r="A27" s="3" t="s">
        <v>29</v>
      </c>
      <c r="B27" s="6">
        <v>25818</v>
      </c>
      <c r="C27" s="6">
        <v>741</v>
      </c>
      <c r="D27" s="6">
        <v>90</v>
      </c>
      <c r="E27" s="6">
        <v>23979</v>
      </c>
      <c r="F27" s="6">
        <v>26832</v>
      </c>
      <c r="G27" s="6">
        <v>77460</v>
      </c>
      <c r="H27" s="7">
        <f t="shared" si="0"/>
        <v>77460</v>
      </c>
    </row>
    <row r="28" spans="1:8" ht="15.75">
      <c r="A28" s="3" t="s">
        <v>30</v>
      </c>
      <c r="B28" s="6">
        <v>382</v>
      </c>
      <c r="C28" s="6">
        <v>8</v>
      </c>
      <c r="D28" s="6">
        <v>1</v>
      </c>
      <c r="E28" s="6">
        <v>1190</v>
      </c>
      <c r="F28" s="6">
        <v>262</v>
      </c>
      <c r="G28" s="6">
        <v>1843</v>
      </c>
      <c r="H28" s="7">
        <f t="shared" si="0"/>
        <v>1843</v>
      </c>
    </row>
    <row r="29" spans="1:8" ht="15.75">
      <c r="A29" s="3" t="s">
        <v>31</v>
      </c>
      <c r="B29" s="6">
        <v>482</v>
      </c>
      <c r="C29" s="6">
        <v>2</v>
      </c>
      <c r="D29" s="6">
        <v>1</v>
      </c>
      <c r="E29" s="6">
        <v>1091</v>
      </c>
      <c r="F29" s="6">
        <v>296</v>
      </c>
      <c r="G29" s="6">
        <v>1872</v>
      </c>
      <c r="H29" s="7">
        <f t="shared" si="0"/>
        <v>1872</v>
      </c>
    </row>
    <row r="30" spans="1:8" ht="15.75">
      <c r="A30" s="3" t="s">
        <v>32</v>
      </c>
      <c r="B30" s="6">
        <v>5612</v>
      </c>
      <c r="C30" s="6">
        <v>103</v>
      </c>
      <c r="D30" s="6">
        <v>10</v>
      </c>
      <c r="E30" s="6">
        <v>6472</v>
      </c>
      <c r="F30" s="6">
        <v>5145</v>
      </c>
      <c r="G30" s="6">
        <v>17342</v>
      </c>
      <c r="H30" s="7">
        <f t="shared" si="0"/>
        <v>17342</v>
      </c>
    </row>
    <row r="31" spans="1:8" ht="15.75">
      <c r="A31" s="3" t="s">
        <v>33</v>
      </c>
      <c r="B31" s="6">
        <v>1129</v>
      </c>
      <c r="C31" s="6">
        <v>22</v>
      </c>
      <c r="D31" s="6">
        <v>1</v>
      </c>
      <c r="E31" s="6">
        <v>2170</v>
      </c>
      <c r="F31" s="6">
        <v>854</v>
      </c>
      <c r="G31" s="6">
        <v>4176</v>
      </c>
      <c r="H31" s="7">
        <f t="shared" si="0"/>
        <v>4176</v>
      </c>
    </row>
    <row r="32" spans="1:8" ht="15.75">
      <c r="A32" s="3" t="s">
        <v>34</v>
      </c>
      <c r="B32" s="6">
        <v>2745</v>
      </c>
      <c r="C32" s="6">
        <v>58</v>
      </c>
      <c r="D32" s="6">
        <v>11</v>
      </c>
      <c r="E32" s="6">
        <v>6653</v>
      </c>
      <c r="F32" s="6">
        <v>4211</v>
      </c>
      <c r="G32" s="6">
        <v>13678</v>
      </c>
      <c r="H32" s="7">
        <f t="shared" si="0"/>
        <v>13678</v>
      </c>
    </row>
    <row r="33" spans="1:8" ht="15.75">
      <c r="A33" s="3" t="s">
        <v>35</v>
      </c>
      <c r="B33" s="6">
        <v>3720</v>
      </c>
      <c r="C33" s="6">
        <v>116</v>
      </c>
      <c r="D33" s="6">
        <v>9</v>
      </c>
      <c r="E33" s="6">
        <v>6634</v>
      </c>
      <c r="F33" s="6">
        <v>5140</v>
      </c>
      <c r="G33" s="6">
        <v>15619</v>
      </c>
      <c r="H33" s="7">
        <f t="shared" si="0"/>
        <v>15619</v>
      </c>
    </row>
    <row r="34" spans="1:8" ht="15.75">
      <c r="A34" s="3" t="s">
        <v>36</v>
      </c>
      <c r="B34" s="6">
        <v>3846</v>
      </c>
      <c r="C34" s="6">
        <v>94</v>
      </c>
      <c r="D34" s="6">
        <v>12</v>
      </c>
      <c r="E34" s="6">
        <v>7489</v>
      </c>
      <c r="F34" s="6">
        <v>4869</v>
      </c>
      <c r="G34" s="6">
        <v>16310</v>
      </c>
      <c r="H34" s="7">
        <f t="shared" si="0"/>
        <v>16310</v>
      </c>
    </row>
    <row r="35" spans="1:8" ht="15.75">
      <c r="A35" s="3" t="s">
        <v>37</v>
      </c>
      <c r="B35" s="6">
        <v>4115</v>
      </c>
      <c r="C35" s="6">
        <v>93</v>
      </c>
      <c r="D35" s="6">
        <v>13</v>
      </c>
      <c r="E35" s="6">
        <v>5129</v>
      </c>
      <c r="F35" s="6">
        <v>4322</v>
      </c>
      <c r="G35" s="6">
        <v>13672</v>
      </c>
      <c r="H35" s="7">
        <f t="shared" si="0"/>
        <v>13672</v>
      </c>
    </row>
    <row r="36" spans="1:8" ht="15.75">
      <c r="A36" s="3" t="s">
        <v>38</v>
      </c>
      <c r="B36" s="6">
        <v>410</v>
      </c>
      <c r="C36" s="6">
        <v>2</v>
      </c>
      <c r="D36" s="6">
        <v>0</v>
      </c>
      <c r="E36" s="6">
        <v>1157</v>
      </c>
      <c r="F36" s="6">
        <v>315</v>
      </c>
      <c r="G36" s="6">
        <v>1884</v>
      </c>
      <c r="H36" s="7">
        <f t="shared" si="0"/>
        <v>1884</v>
      </c>
    </row>
    <row r="37" spans="1:8" ht="15.75">
      <c r="A37" s="3" t="s">
        <v>39</v>
      </c>
      <c r="B37" s="6">
        <v>352</v>
      </c>
      <c r="C37" s="6">
        <v>9</v>
      </c>
      <c r="D37" s="6">
        <v>2</v>
      </c>
      <c r="E37" s="6">
        <v>1398</v>
      </c>
      <c r="F37" s="6">
        <v>351</v>
      </c>
      <c r="G37" s="6">
        <v>2112</v>
      </c>
      <c r="H37" s="7">
        <f t="shared" si="0"/>
        <v>2112</v>
      </c>
    </row>
    <row r="38" spans="1:8" ht="15.75">
      <c r="A38" s="3" t="s">
        <v>40</v>
      </c>
      <c r="B38" s="6">
        <v>735</v>
      </c>
      <c r="C38" s="6">
        <v>13</v>
      </c>
      <c r="D38" s="6">
        <v>1</v>
      </c>
      <c r="E38" s="6">
        <v>2302</v>
      </c>
      <c r="F38" s="6">
        <v>889</v>
      </c>
      <c r="G38" s="6">
        <v>3940</v>
      </c>
      <c r="H38" s="7">
        <f t="shared" si="0"/>
        <v>3940</v>
      </c>
    </row>
    <row r="39" spans="1:8" ht="15.75">
      <c r="A39" s="3" t="s">
        <v>41</v>
      </c>
      <c r="B39" s="6">
        <v>667</v>
      </c>
      <c r="C39" s="6">
        <v>19</v>
      </c>
      <c r="D39" s="6">
        <v>0</v>
      </c>
      <c r="E39" s="6">
        <v>1417</v>
      </c>
      <c r="F39" s="6">
        <v>659</v>
      </c>
      <c r="G39" s="6">
        <v>2762</v>
      </c>
      <c r="H39" s="7">
        <f t="shared" si="0"/>
        <v>2762</v>
      </c>
    </row>
    <row r="40" spans="1:8" ht="15.75">
      <c r="A40" s="3" t="s">
        <v>42</v>
      </c>
      <c r="B40" s="6">
        <v>126</v>
      </c>
      <c r="C40" s="6">
        <v>4</v>
      </c>
      <c r="D40" s="6">
        <v>0</v>
      </c>
      <c r="E40" s="6">
        <v>685</v>
      </c>
      <c r="F40" s="6">
        <v>154</v>
      </c>
      <c r="G40" s="6">
        <v>969</v>
      </c>
      <c r="H40" s="7">
        <f t="shared" si="0"/>
        <v>969</v>
      </c>
    </row>
    <row r="41" spans="1:8" ht="15.75">
      <c r="A41" s="3" t="s">
        <v>43</v>
      </c>
      <c r="B41" s="6">
        <v>1144</v>
      </c>
      <c r="C41" s="6">
        <v>31</v>
      </c>
      <c r="D41" s="6">
        <v>4</v>
      </c>
      <c r="E41" s="6">
        <v>2809</v>
      </c>
      <c r="F41" s="6">
        <v>1185</v>
      </c>
      <c r="G41" s="6">
        <v>5173</v>
      </c>
      <c r="H41" s="7">
        <f t="shared" si="0"/>
        <v>5173</v>
      </c>
    </row>
    <row r="42" spans="1:8" ht="15.75">
      <c r="A42" s="3" t="s">
        <v>44</v>
      </c>
      <c r="B42" s="6">
        <v>229</v>
      </c>
      <c r="C42" s="6">
        <v>6</v>
      </c>
      <c r="D42" s="6">
        <v>0</v>
      </c>
      <c r="E42" s="6">
        <v>933</v>
      </c>
      <c r="F42" s="6">
        <v>199</v>
      </c>
      <c r="G42" s="6">
        <v>1367</v>
      </c>
      <c r="H42" s="7">
        <f t="shared" si="0"/>
        <v>1367</v>
      </c>
    </row>
    <row r="45" spans="1:7" ht="15.75">
      <c r="A45" s="4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6</v>
      </c>
    </row>
    <row r="46" spans="1:7" ht="15.75">
      <c r="A46" s="4"/>
      <c r="B46" s="5"/>
      <c r="C46" s="5"/>
      <c r="D46" s="5"/>
      <c r="E46" s="5"/>
      <c r="F46" s="5"/>
      <c r="G46" s="5"/>
    </row>
    <row r="47" spans="1:8" ht="15.75">
      <c r="A47" s="3" t="s">
        <v>45</v>
      </c>
      <c r="B47" s="6">
        <v>946</v>
      </c>
      <c r="C47" s="6">
        <v>23</v>
      </c>
      <c r="D47" s="6">
        <v>0</v>
      </c>
      <c r="E47" s="6">
        <v>2248</v>
      </c>
      <c r="F47" s="6">
        <v>798</v>
      </c>
      <c r="G47" s="6">
        <v>4015</v>
      </c>
      <c r="H47" s="7">
        <f aca="true" t="shared" si="1" ref="H47:H84">SUM(B47:F47)</f>
        <v>4015</v>
      </c>
    </row>
    <row r="48" spans="1:8" ht="15.75">
      <c r="A48" s="3" t="s">
        <v>46</v>
      </c>
      <c r="B48" s="6">
        <v>4668</v>
      </c>
      <c r="C48" s="6">
        <v>61</v>
      </c>
      <c r="D48" s="6">
        <v>6</v>
      </c>
      <c r="E48" s="6">
        <v>9755</v>
      </c>
      <c r="F48" s="6">
        <v>5438</v>
      </c>
      <c r="G48" s="6">
        <v>19928</v>
      </c>
      <c r="H48" s="7">
        <f t="shared" si="1"/>
        <v>19928</v>
      </c>
    </row>
    <row r="49" spans="1:8" ht="15.75">
      <c r="A49" s="3" t="s">
        <v>47</v>
      </c>
      <c r="B49" s="6">
        <v>270</v>
      </c>
      <c r="C49" s="6">
        <v>1</v>
      </c>
      <c r="D49" s="6">
        <v>0</v>
      </c>
      <c r="E49" s="6">
        <v>1477</v>
      </c>
      <c r="F49" s="6">
        <v>543</v>
      </c>
      <c r="G49" s="6">
        <v>2291</v>
      </c>
      <c r="H49" s="7">
        <f t="shared" si="1"/>
        <v>2291</v>
      </c>
    </row>
    <row r="50" spans="1:8" ht="15.75">
      <c r="A50" s="3" t="s">
        <v>48</v>
      </c>
      <c r="B50" s="6">
        <v>267</v>
      </c>
      <c r="C50" s="6">
        <v>2</v>
      </c>
      <c r="D50" s="6">
        <v>0</v>
      </c>
      <c r="E50" s="6">
        <v>955</v>
      </c>
      <c r="F50" s="6">
        <v>238</v>
      </c>
      <c r="G50" s="6">
        <v>1462</v>
      </c>
      <c r="H50" s="7">
        <f t="shared" si="1"/>
        <v>1462</v>
      </c>
    </row>
    <row r="51" spans="1:8" ht="15.75">
      <c r="A51" s="3" t="s">
        <v>49</v>
      </c>
      <c r="B51" s="6">
        <v>2070</v>
      </c>
      <c r="C51" s="6">
        <v>29</v>
      </c>
      <c r="D51" s="6">
        <v>12</v>
      </c>
      <c r="E51" s="6">
        <v>4134</v>
      </c>
      <c r="F51" s="6">
        <v>1856</v>
      </c>
      <c r="G51" s="6">
        <v>8101</v>
      </c>
      <c r="H51" s="7">
        <f t="shared" si="1"/>
        <v>8101</v>
      </c>
    </row>
    <row r="52" spans="1:8" ht="15.75">
      <c r="A52" s="3" t="s">
        <v>50</v>
      </c>
      <c r="B52" s="6">
        <v>3133</v>
      </c>
      <c r="C52" s="6">
        <v>65</v>
      </c>
      <c r="D52" s="6">
        <v>11</v>
      </c>
      <c r="E52" s="6">
        <v>5807</v>
      </c>
      <c r="F52" s="6">
        <v>3601</v>
      </c>
      <c r="G52" s="6">
        <v>12617</v>
      </c>
      <c r="H52" s="7">
        <f t="shared" si="1"/>
        <v>12617</v>
      </c>
    </row>
    <row r="53" spans="1:8" ht="15.75">
      <c r="A53" s="3" t="s">
        <v>51</v>
      </c>
      <c r="B53" s="6">
        <v>362</v>
      </c>
      <c r="C53" s="6">
        <v>8</v>
      </c>
      <c r="D53" s="6">
        <v>0</v>
      </c>
      <c r="E53" s="6">
        <v>1460</v>
      </c>
      <c r="F53" s="6">
        <v>579</v>
      </c>
      <c r="G53" s="6">
        <v>2409</v>
      </c>
      <c r="H53" s="7">
        <f t="shared" si="1"/>
        <v>2409</v>
      </c>
    </row>
    <row r="54" spans="1:8" ht="15.75">
      <c r="A54" s="3" t="s">
        <v>52</v>
      </c>
      <c r="B54" s="6">
        <v>74825</v>
      </c>
      <c r="C54" s="6">
        <v>1793</v>
      </c>
      <c r="D54" s="6">
        <v>212</v>
      </c>
      <c r="E54" s="6">
        <v>162689</v>
      </c>
      <c r="F54" s="6">
        <v>97933</v>
      </c>
      <c r="G54" s="6">
        <v>337452</v>
      </c>
      <c r="H54" s="7">
        <f t="shared" si="1"/>
        <v>337452</v>
      </c>
    </row>
    <row r="55" spans="1:8" ht="15.75">
      <c r="A55" s="3" t="s">
        <v>53</v>
      </c>
      <c r="B55" s="6">
        <v>361</v>
      </c>
      <c r="C55" s="6">
        <v>6</v>
      </c>
      <c r="D55" s="6">
        <v>0</v>
      </c>
      <c r="E55" s="6">
        <v>1334</v>
      </c>
      <c r="F55" s="6">
        <v>455</v>
      </c>
      <c r="G55" s="6">
        <v>2156</v>
      </c>
      <c r="H55" s="7">
        <f t="shared" si="1"/>
        <v>2156</v>
      </c>
    </row>
    <row r="56" spans="1:8" ht="15.75">
      <c r="A56" s="3" t="s">
        <v>54</v>
      </c>
      <c r="B56" s="6">
        <v>1122</v>
      </c>
      <c r="C56" s="6">
        <v>10</v>
      </c>
      <c r="D56" s="6">
        <v>6</v>
      </c>
      <c r="E56" s="6">
        <v>2953</v>
      </c>
      <c r="F56" s="6">
        <v>1349</v>
      </c>
      <c r="G56" s="6">
        <v>5440</v>
      </c>
      <c r="H56" s="7">
        <f t="shared" si="1"/>
        <v>5440</v>
      </c>
    </row>
    <row r="57" spans="1:8" ht="15.75">
      <c r="A57" s="3" t="s">
        <v>55</v>
      </c>
      <c r="B57" s="6">
        <v>328</v>
      </c>
      <c r="C57" s="6">
        <v>11</v>
      </c>
      <c r="D57" s="6">
        <v>1</v>
      </c>
      <c r="E57" s="6">
        <v>1308</v>
      </c>
      <c r="F57" s="6">
        <v>220</v>
      </c>
      <c r="G57" s="6">
        <v>1868</v>
      </c>
      <c r="H57" s="7">
        <f t="shared" si="1"/>
        <v>1868</v>
      </c>
    </row>
    <row r="58" spans="1:8" ht="15.75">
      <c r="A58" s="3" t="s">
        <v>56</v>
      </c>
      <c r="B58" s="6">
        <v>4920</v>
      </c>
      <c r="C58" s="6">
        <v>125</v>
      </c>
      <c r="D58" s="6">
        <v>14</v>
      </c>
      <c r="E58" s="6">
        <v>5649</v>
      </c>
      <c r="F58" s="6">
        <v>4665</v>
      </c>
      <c r="G58" s="6">
        <v>15373</v>
      </c>
      <c r="H58" s="7">
        <f t="shared" si="1"/>
        <v>15373</v>
      </c>
    </row>
    <row r="59" spans="1:8" ht="15.75">
      <c r="A59" s="3" t="s">
        <v>57</v>
      </c>
      <c r="B59" s="6">
        <v>194</v>
      </c>
      <c r="C59" s="6">
        <v>4</v>
      </c>
      <c r="D59" s="6">
        <v>0</v>
      </c>
      <c r="E59" s="6">
        <v>937</v>
      </c>
      <c r="F59" s="6">
        <v>134</v>
      </c>
      <c r="G59" s="6">
        <v>1269</v>
      </c>
      <c r="H59" s="7">
        <f t="shared" si="1"/>
        <v>1269</v>
      </c>
    </row>
    <row r="60" spans="1:8" ht="15.75">
      <c r="A60" s="3" t="s">
        <v>58</v>
      </c>
      <c r="B60" s="6">
        <v>12471</v>
      </c>
      <c r="C60" s="6">
        <v>244</v>
      </c>
      <c r="D60" s="6">
        <v>31</v>
      </c>
      <c r="E60" s="6">
        <v>15533</v>
      </c>
      <c r="F60" s="6">
        <v>13099</v>
      </c>
      <c r="G60" s="6">
        <v>41378</v>
      </c>
      <c r="H60" s="7">
        <f t="shared" si="1"/>
        <v>41378</v>
      </c>
    </row>
    <row r="61" spans="1:8" ht="15.75">
      <c r="A61" s="3" t="s">
        <v>59</v>
      </c>
      <c r="B61" s="6">
        <v>375</v>
      </c>
      <c r="C61" s="6">
        <v>10</v>
      </c>
      <c r="D61" s="6">
        <v>3</v>
      </c>
      <c r="E61" s="6">
        <v>1572</v>
      </c>
      <c r="F61" s="6">
        <v>408</v>
      </c>
      <c r="G61" s="6">
        <v>2368</v>
      </c>
      <c r="H61" s="7">
        <f t="shared" si="1"/>
        <v>2368</v>
      </c>
    </row>
    <row r="62" spans="1:8" ht="15.75">
      <c r="A62" s="3" t="s">
        <v>60</v>
      </c>
      <c r="B62" s="6">
        <v>1542</v>
      </c>
      <c r="C62" s="6">
        <v>35</v>
      </c>
      <c r="D62" s="6">
        <v>11</v>
      </c>
      <c r="E62" s="6">
        <v>3296</v>
      </c>
      <c r="F62" s="6">
        <v>1714</v>
      </c>
      <c r="G62" s="6">
        <v>6598</v>
      </c>
      <c r="H62" s="7">
        <f t="shared" si="1"/>
        <v>6598</v>
      </c>
    </row>
    <row r="63" spans="1:8" ht="15.75">
      <c r="A63" s="3" t="s">
        <v>61</v>
      </c>
      <c r="B63" s="6">
        <v>279</v>
      </c>
      <c r="C63" s="6">
        <v>5</v>
      </c>
      <c r="D63" s="6">
        <v>1</v>
      </c>
      <c r="E63" s="6">
        <v>1204</v>
      </c>
      <c r="F63" s="6">
        <v>194</v>
      </c>
      <c r="G63" s="6">
        <v>1683</v>
      </c>
      <c r="H63" s="7">
        <f t="shared" si="1"/>
        <v>1683</v>
      </c>
    </row>
    <row r="64" spans="1:8" ht="15.75">
      <c r="A64" s="3" t="s">
        <v>62</v>
      </c>
      <c r="B64" s="6">
        <v>4824</v>
      </c>
      <c r="C64" s="6">
        <v>123</v>
      </c>
      <c r="D64" s="6">
        <v>21</v>
      </c>
      <c r="E64" s="6">
        <v>8132</v>
      </c>
      <c r="F64" s="6">
        <v>5465</v>
      </c>
      <c r="G64" s="6">
        <v>18565</v>
      </c>
      <c r="H64" s="7">
        <f t="shared" si="1"/>
        <v>18565</v>
      </c>
    </row>
    <row r="65" spans="1:8" ht="15.75">
      <c r="A65" s="3" t="s">
        <v>63</v>
      </c>
      <c r="B65" s="6">
        <v>1494</v>
      </c>
      <c r="C65" s="6">
        <v>36</v>
      </c>
      <c r="D65" s="6">
        <v>6</v>
      </c>
      <c r="E65" s="6">
        <v>4749</v>
      </c>
      <c r="F65" s="6">
        <v>1899</v>
      </c>
      <c r="G65" s="6">
        <v>8184</v>
      </c>
      <c r="H65" s="7">
        <f t="shared" si="1"/>
        <v>8184</v>
      </c>
    </row>
    <row r="66" spans="1:8" ht="15.75">
      <c r="A66" s="3" t="s">
        <v>64</v>
      </c>
      <c r="B66" s="6">
        <v>1925</v>
      </c>
      <c r="C66" s="6">
        <v>32</v>
      </c>
      <c r="D66" s="6">
        <v>4</v>
      </c>
      <c r="E66" s="6">
        <v>3449</v>
      </c>
      <c r="F66" s="6">
        <v>1747</v>
      </c>
      <c r="G66" s="6">
        <v>7157</v>
      </c>
      <c r="H66" s="7">
        <f t="shared" si="1"/>
        <v>7157</v>
      </c>
    </row>
    <row r="67" spans="1:8" ht="15.75">
      <c r="A67" s="3" t="s">
        <v>65</v>
      </c>
      <c r="B67" s="6">
        <v>3070</v>
      </c>
      <c r="C67" s="6">
        <v>72</v>
      </c>
      <c r="D67" s="6">
        <v>5</v>
      </c>
      <c r="E67" s="6">
        <v>9541</v>
      </c>
      <c r="F67" s="6">
        <v>3983</v>
      </c>
      <c r="G67" s="6">
        <v>16671</v>
      </c>
      <c r="H67" s="7">
        <f t="shared" si="1"/>
        <v>16671</v>
      </c>
    </row>
    <row r="68" spans="1:8" ht="15.75">
      <c r="A68" s="3" t="s">
        <v>66</v>
      </c>
      <c r="B68" s="6">
        <v>460</v>
      </c>
      <c r="C68" s="6">
        <v>7</v>
      </c>
      <c r="D68" s="6">
        <v>2</v>
      </c>
      <c r="E68" s="6">
        <v>1960</v>
      </c>
      <c r="F68" s="6">
        <v>552</v>
      </c>
      <c r="G68" s="6">
        <v>2981</v>
      </c>
      <c r="H68" s="7">
        <f t="shared" si="1"/>
        <v>2981</v>
      </c>
    </row>
    <row r="69" spans="1:8" ht="15.75">
      <c r="A69" s="3" t="s">
        <v>67</v>
      </c>
      <c r="B69" s="6">
        <v>4644</v>
      </c>
      <c r="C69" s="6">
        <v>99</v>
      </c>
      <c r="D69" s="6">
        <v>20</v>
      </c>
      <c r="E69" s="6">
        <v>8853</v>
      </c>
      <c r="F69" s="6">
        <v>5537</v>
      </c>
      <c r="G69" s="6">
        <v>19153</v>
      </c>
      <c r="H69" s="7">
        <f t="shared" si="1"/>
        <v>19153</v>
      </c>
    </row>
    <row r="70" spans="1:8" ht="15.75">
      <c r="A70" s="3" t="s">
        <v>68</v>
      </c>
      <c r="B70" s="6">
        <v>788</v>
      </c>
      <c r="C70" s="6">
        <v>11</v>
      </c>
      <c r="D70" s="6">
        <v>2</v>
      </c>
      <c r="E70" s="6">
        <v>2516</v>
      </c>
      <c r="F70" s="6">
        <v>820</v>
      </c>
      <c r="G70" s="6">
        <v>4137</v>
      </c>
      <c r="H70" s="7">
        <f t="shared" si="1"/>
        <v>4137</v>
      </c>
    </row>
    <row r="71" spans="1:8" ht="15.75">
      <c r="A71" s="3" t="s">
        <v>69</v>
      </c>
      <c r="B71" s="6">
        <v>5524</v>
      </c>
      <c r="C71" s="6">
        <v>90</v>
      </c>
      <c r="D71" s="6">
        <v>22</v>
      </c>
      <c r="E71" s="6">
        <v>9930</v>
      </c>
      <c r="F71" s="6">
        <v>4075</v>
      </c>
      <c r="G71" s="6">
        <v>19641</v>
      </c>
      <c r="H71" s="7">
        <f t="shared" si="1"/>
        <v>19641</v>
      </c>
    </row>
    <row r="72" spans="1:8" ht="15.75">
      <c r="A72" s="3" t="s">
        <v>70</v>
      </c>
      <c r="B72" s="6">
        <v>916</v>
      </c>
      <c r="C72" s="6">
        <v>13</v>
      </c>
      <c r="D72" s="6">
        <v>3</v>
      </c>
      <c r="E72" s="6">
        <v>2068</v>
      </c>
      <c r="F72" s="6">
        <v>780</v>
      </c>
      <c r="G72" s="6">
        <v>3780</v>
      </c>
      <c r="H72" s="7">
        <f t="shared" si="1"/>
        <v>3780</v>
      </c>
    </row>
    <row r="73" spans="1:8" ht="15.75">
      <c r="A73" s="3" t="s">
        <v>71</v>
      </c>
      <c r="B73" s="6">
        <v>375</v>
      </c>
      <c r="C73" s="6">
        <v>7</v>
      </c>
      <c r="D73" s="6">
        <v>0</v>
      </c>
      <c r="E73" s="6">
        <v>1216</v>
      </c>
      <c r="F73" s="6">
        <v>203</v>
      </c>
      <c r="G73" s="6">
        <v>1801</v>
      </c>
      <c r="H73" s="7">
        <f t="shared" si="1"/>
        <v>1801</v>
      </c>
    </row>
    <row r="74" spans="1:8" ht="15.75">
      <c r="A74" s="3" t="s">
        <v>72</v>
      </c>
      <c r="B74" s="6">
        <v>2104</v>
      </c>
      <c r="C74" s="6">
        <v>26</v>
      </c>
      <c r="D74" s="6">
        <v>5</v>
      </c>
      <c r="E74" s="6">
        <v>3717</v>
      </c>
      <c r="F74" s="6">
        <v>1870</v>
      </c>
      <c r="G74" s="6">
        <v>7722</v>
      </c>
      <c r="H74" s="7">
        <f t="shared" si="1"/>
        <v>7722</v>
      </c>
    </row>
    <row r="75" spans="1:8" ht="15.75">
      <c r="A75" s="3" t="s">
        <v>73</v>
      </c>
      <c r="B75" s="6">
        <v>2818</v>
      </c>
      <c r="C75" s="6">
        <v>68</v>
      </c>
      <c r="D75" s="6">
        <v>6</v>
      </c>
      <c r="E75" s="6">
        <v>5087</v>
      </c>
      <c r="F75" s="6">
        <v>3624</v>
      </c>
      <c r="G75" s="6">
        <v>11603</v>
      </c>
      <c r="H75" s="7">
        <f t="shared" si="1"/>
        <v>11603</v>
      </c>
    </row>
    <row r="76" spans="1:8" ht="15.75">
      <c r="A76" s="3" t="s">
        <v>74</v>
      </c>
      <c r="B76" s="6">
        <v>440</v>
      </c>
      <c r="C76" s="6">
        <v>9</v>
      </c>
      <c r="D76" s="6">
        <v>2</v>
      </c>
      <c r="E76" s="6">
        <v>1385</v>
      </c>
      <c r="F76" s="6">
        <v>354</v>
      </c>
      <c r="G76" s="6">
        <v>2190</v>
      </c>
      <c r="H76" s="7">
        <f t="shared" si="1"/>
        <v>2190</v>
      </c>
    </row>
    <row r="77" spans="1:8" ht="15.75">
      <c r="A77" s="3" t="s">
        <v>75</v>
      </c>
      <c r="B77" s="6">
        <v>612</v>
      </c>
      <c r="C77" s="6">
        <v>12</v>
      </c>
      <c r="D77" s="6">
        <v>3</v>
      </c>
      <c r="E77" s="6">
        <v>2246</v>
      </c>
      <c r="F77" s="6">
        <v>799</v>
      </c>
      <c r="G77" s="6">
        <v>3672</v>
      </c>
      <c r="H77" s="7">
        <f t="shared" si="1"/>
        <v>3672</v>
      </c>
    </row>
    <row r="78" spans="1:8" ht="15.75">
      <c r="A78" s="3" t="s">
        <v>76</v>
      </c>
      <c r="B78" s="6">
        <v>2574</v>
      </c>
      <c r="C78" s="6">
        <v>51</v>
      </c>
      <c r="D78" s="6">
        <v>9</v>
      </c>
      <c r="E78" s="6">
        <v>4797</v>
      </c>
      <c r="F78" s="6">
        <v>2881</v>
      </c>
      <c r="G78" s="6">
        <v>10312</v>
      </c>
      <c r="H78" s="7">
        <f t="shared" si="1"/>
        <v>10312</v>
      </c>
    </row>
    <row r="79" spans="1:8" ht="15.75">
      <c r="A79" s="3" t="s">
        <v>77</v>
      </c>
      <c r="B79" s="6">
        <v>624</v>
      </c>
      <c r="C79" s="6">
        <v>6</v>
      </c>
      <c r="D79" s="6">
        <v>1</v>
      </c>
      <c r="E79" s="6">
        <v>1550</v>
      </c>
      <c r="F79" s="6">
        <v>668</v>
      </c>
      <c r="G79" s="6">
        <v>2849</v>
      </c>
      <c r="H79" s="7">
        <f t="shared" si="1"/>
        <v>2849</v>
      </c>
    </row>
    <row r="80" spans="1:8" ht="15.75">
      <c r="A80" s="3" t="s">
        <v>78</v>
      </c>
      <c r="B80" s="6">
        <v>662</v>
      </c>
      <c r="C80" s="6">
        <v>21</v>
      </c>
      <c r="D80" s="6">
        <v>3</v>
      </c>
      <c r="E80" s="6">
        <v>2431</v>
      </c>
      <c r="F80" s="6">
        <v>1066</v>
      </c>
      <c r="G80" s="6">
        <v>4183</v>
      </c>
      <c r="H80" s="7">
        <f t="shared" si="1"/>
        <v>4183</v>
      </c>
    </row>
    <row r="81" spans="1:8" ht="15.75">
      <c r="A81" s="3" t="s">
        <v>79</v>
      </c>
      <c r="B81" s="6">
        <v>866</v>
      </c>
      <c r="C81" s="6">
        <v>8</v>
      </c>
      <c r="D81" s="6">
        <v>2</v>
      </c>
      <c r="E81" s="6">
        <v>2195</v>
      </c>
      <c r="F81" s="6">
        <v>702</v>
      </c>
      <c r="G81" s="6">
        <v>3773</v>
      </c>
      <c r="H81" s="7">
        <f t="shared" si="1"/>
        <v>3773</v>
      </c>
    </row>
    <row r="82" spans="1:8" ht="15.75">
      <c r="A82" s="3" t="s">
        <v>80</v>
      </c>
      <c r="B82" s="6">
        <v>578</v>
      </c>
      <c r="C82" s="6">
        <v>15</v>
      </c>
      <c r="D82" s="6">
        <v>3</v>
      </c>
      <c r="E82" s="6">
        <v>2600</v>
      </c>
      <c r="F82" s="6">
        <v>690</v>
      </c>
      <c r="G82" s="6">
        <v>3886</v>
      </c>
      <c r="H82" s="7">
        <f t="shared" si="1"/>
        <v>3886</v>
      </c>
    </row>
    <row r="83" spans="1:8" ht="15.75">
      <c r="A83" s="3" t="s">
        <v>81</v>
      </c>
      <c r="B83" s="6">
        <v>2362</v>
      </c>
      <c r="C83" s="6">
        <v>92</v>
      </c>
      <c r="D83" s="6">
        <v>44</v>
      </c>
      <c r="E83" s="6">
        <v>7679</v>
      </c>
      <c r="F83" s="6">
        <v>3427</v>
      </c>
      <c r="G83" s="6">
        <v>13604</v>
      </c>
      <c r="H83" s="7">
        <f t="shared" si="1"/>
        <v>13604</v>
      </c>
    </row>
    <row r="84" spans="1:8" ht="15.75">
      <c r="A84" s="3" t="s">
        <v>82</v>
      </c>
      <c r="B84" s="6">
        <v>1381</v>
      </c>
      <c r="C84" s="6">
        <v>26</v>
      </c>
      <c r="D84" s="6">
        <v>5</v>
      </c>
      <c r="E84" s="6">
        <v>3404</v>
      </c>
      <c r="F84" s="6">
        <v>1282</v>
      </c>
      <c r="G84" s="6">
        <v>6098</v>
      </c>
      <c r="H84" s="7">
        <f t="shared" si="1"/>
        <v>6098</v>
      </c>
    </row>
    <row r="88" spans="1:7" ht="15.75">
      <c r="A88" s="4" t="s">
        <v>0</v>
      </c>
      <c r="B88" s="5" t="s">
        <v>1</v>
      </c>
      <c r="C88" s="5" t="s">
        <v>2</v>
      </c>
      <c r="D88" s="5" t="s">
        <v>3</v>
      </c>
      <c r="E88" s="5" t="s">
        <v>4</v>
      </c>
      <c r="F88" s="5" t="s">
        <v>5</v>
      </c>
      <c r="G88" s="5" t="s">
        <v>6</v>
      </c>
    </row>
    <row r="89" spans="1:7" ht="15.75">
      <c r="A89" s="4"/>
      <c r="B89" s="5"/>
      <c r="C89" s="5"/>
      <c r="D89" s="5"/>
      <c r="E89" s="5"/>
      <c r="F89" s="5"/>
      <c r="G89" s="5"/>
    </row>
    <row r="90" spans="1:8" ht="15.75">
      <c r="A90" s="3" t="s">
        <v>83</v>
      </c>
      <c r="B90" s="6">
        <v>304</v>
      </c>
      <c r="C90" s="6">
        <v>8</v>
      </c>
      <c r="D90" s="6">
        <v>0</v>
      </c>
      <c r="E90" s="6">
        <v>1465</v>
      </c>
      <c r="F90" s="6">
        <v>263</v>
      </c>
      <c r="G90" s="6">
        <v>2040</v>
      </c>
      <c r="H90" s="7">
        <f aca="true" t="shared" si="2" ref="H90:H118">SUM(B90:F90)</f>
        <v>2040</v>
      </c>
    </row>
    <row r="91" spans="1:8" ht="15.75">
      <c r="A91" s="3" t="s">
        <v>84</v>
      </c>
      <c r="B91" s="6">
        <v>9921</v>
      </c>
      <c r="C91" s="6">
        <v>174</v>
      </c>
      <c r="D91" s="6">
        <v>30</v>
      </c>
      <c r="E91" s="6">
        <v>17787</v>
      </c>
      <c r="F91" s="6">
        <v>11041</v>
      </c>
      <c r="G91" s="6">
        <v>38953</v>
      </c>
      <c r="H91" s="7">
        <f t="shared" si="2"/>
        <v>38953</v>
      </c>
    </row>
    <row r="92" spans="1:8" ht="15.75">
      <c r="A92" s="3" t="s">
        <v>85</v>
      </c>
      <c r="B92" s="6">
        <v>580</v>
      </c>
      <c r="C92" s="6">
        <v>16</v>
      </c>
      <c r="D92" s="6">
        <v>0</v>
      </c>
      <c r="E92" s="6">
        <v>2396</v>
      </c>
      <c r="F92" s="6">
        <v>596</v>
      </c>
      <c r="G92" s="6">
        <v>3588</v>
      </c>
      <c r="H92" s="7">
        <f t="shared" si="2"/>
        <v>3588</v>
      </c>
    </row>
    <row r="93" spans="1:8" ht="15.75">
      <c r="A93" s="3" t="s">
        <v>86</v>
      </c>
      <c r="B93" s="6">
        <v>1252</v>
      </c>
      <c r="C93" s="6">
        <v>9</v>
      </c>
      <c r="D93" s="6">
        <v>4</v>
      </c>
      <c r="E93" s="6">
        <v>3097</v>
      </c>
      <c r="F93" s="6">
        <v>1141</v>
      </c>
      <c r="G93" s="6">
        <v>5503</v>
      </c>
      <c r="H93" s="7">
        <f t="shared" si="2"/>
        <v>5503</v>
      </c>
    </row>
    <row r="94" spans="1:8" ht="15.75">
      <c r="A94" s="3" t="s">
        <v>87</v>
      </c>
      <c r="B94" s="6">
        <v>6657</v>
      </c>
      <c r="C94" s="6">
        <v>156</v>
      </c>
      <c r="D94" s="6">
        <v>16</v>
      </c>
      <c r="E94" s="6">
        <v>12731</v>
      </c>
      <c r="F94" s="6">
        <v>7588</v>
      </c>
      <c r="G94" s="6">
        <v>27148</v>
      </c>
      <c r="H94" s="7">
        <f t="shared" si="2"/>
        <v>27148</v>
      </c>
    </row>
    <row r="95" spans="1:8" ht="15.75">
      <c r="A95" s="3" t="s">
        <v>88</v>
      </c>
      <c r="B95" s="6">
        <v>613</v>
      </c>
      <c r="C95" s="6">
        <v>13</v>
      </c>
      <c r="D95" s="6">
        <v>1</v>
      </c>
      <c r="E95" s="6">
        <v>2380</v>
      </c>
      <c r="F95" s="6">
        <v>761</v>
      </c>
      <c r="G95" s="6">
        <v>3768</v>
      </c>
      <c r="H95" s="7">
        <f t="shared" si="2"/>
        <v>3768</v>
      </c>
    </row>
    <row r="96" spans="1:8" ht="15.75">
      <c r="A96" s="3" t="s">
        <v>89</v>
      </c>
      <c r="B96" s="6">
        <v>524</v>
      </c>
      <c r="C96" s="6">
        <v>4</v>
      </c>
      <c r="D96" s="6">
        <v>1</v>
      </c>
      <c r="E96" s="6">
        <v>1381</v>
      </c>
      <c r="F96" s="6">
        <v>537</v>
      </c>
      <c r="G96" s="6">
        <v>2447</v>
      </c>
      <c r="H96" s="7">
        <f t="shared" si="2"/>
        <v>2447</v>
      </c>
    </row>
    <row r="97" spans="1:8" ht="15.75">
      <c r="A97" s="3" t="s">
        <v>90</v>
      </c>
      <c r="B97" s="6">
        <v>861</v>
      </c>
      <c r="C97" s="6">
        <v>19</v>
      </c>
      <c r="D97" s="6">
        <v>3</v>
      </c>
      <c r="E97" s="6">
        <v>2594</v>
      </c>
      <c r="F97" s="6">
        <v>628</v>
      </c>
      <c r="G97" s="6">
        <v>4105</v>
      </c>
      <c r="H97" s="7">
        <f t="shared" si="2"/>
        <v>4105</v>
      </c>
    </row>
    <row r="98" spans="1:8" ht="15.75">
      <c r="A98" s="3" t="s">
        <v>91</v>
      </c>
      <c r="B98" s="6">
        <v>8077</v>
      </c>
      <c r="C98" s="6">
        <v>300</v>
      </c>
      <c r="D98" s="6">
        <v>32</v>
      </c>
      <c r="E98" s="6">
        <v>16209</v>
      </c>
      <c r="F98" s="6">
        <v>10658</v>
      </c>
      <c r="G98" s="6">
        <v>35276</v>
      </c>
      <c r="H98" s="7">
        <f t="shared" si="2"/>
        <v>35276</v>
      </c>
    </row>
    <row r="99" spans="1:8" ht="15.75">
      <c r="A99" s="3" t="s">
        <v>92</v>
      </c>
      <c r="B99" s="6">
        <v>389</v>
      </c>
      <c r="C99" s="6">
        <v>9</v>
      </c>
      <c r="D99" s="6">
        <v>3</v>
      </c>
      <c r="E99" s="6">
        <v>2153</v>
      </c>
      <c r="F99" s="6">
        <v>578</v>
      </c>
      <c r="G99" s="6">
        <v>3132</v>
      </c>
      <c r="H99" s="7">
        <f t="shared" si="2"/>
        <v>3132</v>
      </c>
    </row>
    <row r="100" spans="1:8" ht="15.75">
      <c r="A100" s="3" t="s">
        <v>93</v>
      </c>
      <c r="B100" s="6">
        <v>69099</v>
      </c>
      <c r="C100" s="6">
        <v>1312</v>
      </c>
      <c r="D100" s="8">
        <v>187</v>
      </c>
      <c r="E100" s="6">
        <v>105159</v>
      </c>
      <c r="F100" s="6">
        <v>62649</v>
      </c>
      <c r="G100" s="6">
        <v>238406</v>
      </c>
      <c r="H100" s="7">
        <f t="shared" si="2"/>
        <v>238406</v>
      </c>
    </row>
    <row r="101" spans="1:8" ht="15.75">
      <c r="A101" s="3" t="s">
        <v>94</v>
      </c>
      <c r="B101" s="6">
        <v>1685</v>
      </c>
      <c r="C101" s="6">
        <v>49</v>
      </c>
      <c r="D101" s="6">
        <v>11</v>
      </c>
      <c r="E101" s="6">
        <v>4583</v>
      </c>
      <c r="F101" s="6">
        <v>1782</v>
      </c>
      <c r="G101" s="6">
        <v>8110</v>
      </c>
      <c r="H101" s="7">
        <f t="shared" si="2"/>
        <v>8110</v>
      </c>
    </row>
    <row r="102" spans="1:8" ht="15.75">
      <c r="A102" s="3" t="s">
        <v>95</v>
      </c>
      <c r="B102" s="6">
        <v>34512</v>
      </c>
      <c r="C102" s="6">
        <v>502</v>
      </c>
      <c r="D102" s="6">
        <v>93</v>
      </c>
      <c r="E102" s="6">
        <v>41045</v>
      </c>
      <c r="F102" s="6">
        <v>26079</v>
      </c>
      <c r="G102" s="6">
        <v>102231</v>
      </c>
      <c r="H102" s="7">
        <f t="shared" si="2"/>
        <v>102231</v>
      </c>
    </row>
    <row r="103" spans="1:8" ht="15.75">
      <c r="A103" s="3" t="s">
        <v>96</v>
      </c>
      <c r="B103" s="6">
        <v>408</v>
      </c>
      <c r="C103" s="6">
        <v>0</v>
      </c>
      <c r="D103" s="6">
        <v>2</v>
      </c>
      <c r="E103" s="6">
        <v>931</v>
      </c>
      <c r="F103" s="6">
        <v>339</v>
      </c>
      <c r="G103" s="6">
        <v>1680</v>
      </c>
      <c r="H103" s="7">
        <f t="shared" si="2"/>
        <v>1680</v>
      </c>
    </row>
    <row r="104" spans="1:8" ht="15.75">
      <c r="A104" s="3" t="s">
        <v>97</v>
      </c>
      <c r="B104" s="6">
        <v>720</v>
      </c>
      <c r="C104" s="6">
        <v>21</v>
      </c>
      <c r="D104" s="6">
        <v>1</v>
      </c>
      <c r="E104" s="6">
        <v>2092</v>
      </c>
      <c r="F104" s="6">
        <v>614</v>
      </c>
      <c r="G104" s="6">
        <v>3448</v>
      </c>
      <c r="H104" s="7">
        <f t="shared" si="2"/>
        <v>3448</v>
      </c>
    </row>
    <row r="105" spans="1:8" ht="15.75">
      <c r="A105" s="3" t="s">
        <v>98</v>
      </c>
      <c r="B105" s="6">
        <v>641</v>
      </c>
      <c r="C105" s="6">
        <v>13</v>
      </c>
      <c r="D105" s="6">
        <v>0</v>
      </c>
      <c r="E105" s="6">
        <v>2177</v>
      </c>
      <c r="F105" s="6">
        <v>532</v>
      </c>
      <c r="G105" s="6">
        <v>3363</v>
      </c>
      <c r="H105" s="7">
        <f t="shared" si="2"/>
        <v>3363</v>
      </c>
    </row>
    <row r="106" spans="1:8" ht="15.75">
      <c r="A106" s="3" t="s">
        <v>99</v>
      </c>
      <c r="B106" s="6">
        <v>622</v>
      </c>
      <c r="C106" s="6">
        <v>17</v>
      </c>
      <c r="D106" s="6">
        <v>0</v>
      </c>
      <c r="E106" s="6">
        <v>1796</v>
      </c>
      <c r="F106" s="6">
        <v>518</v>
      </c>
      <c r="G106" s="6">
        <v>2953</v>
      </c>
      <c r="H106" s="7">
        <f t="shared" si="2"/>
        <v>2953</v>
      </c>
    </row>
    <row r="107" spans="1:8" ht="15.75">
      <c r="A107" s="3" t="s">
        <v>100</v>
      </c>
      <c r="B107" s="6">
        <v>227</v>
      </c>
      <c r="C107" s="6">
        <v>6</v>
      </c>
      <c r="D107" s="6">
        <v>0</v>
      </c>
      <c r="E107" s="6">
        <v>766</v>
      </c>
      <c r="F107" s="6">
        <v>195</v>
      </c>
      <c r="G107" s="6">
        <v>1194</v>
      </c>
      <c r="H107" s="7">
        <f t="shared" si="2"/>
        <v>1194</v>
      </c>
    </row>
    <row r="108" spans="1:8" ht="15.75">
      <c r="A108" s="3" t="s">
        <v>101</v>
      </c>
      <c r="B108" s="6">
        <v>419</v>
      </c>
      <c r="C108" s="6">
        <v>7</v>
      </c>
      <c r="D108" s="6">
        <v>1</v>
      </c>
      <c r="E108" s="6">
        <v>2084</v>
      </c>
      <c r="F108" s="6">
        <v>275</v>
      </c>
      <c r="G108" s="6">
        <v>2786</v>
      </c>
      <c r="H108" s="7">
        <f t="shared" si="2"/>
        <v>2786</v>
      </c>
    </row>
    <row r="109" spans="1:8" ht="15.75">
      <c r="A109" s="3" t="s">
        <v>102</v>
      </c>
      <c r="B109" s="6">
        <v>4437</v>
      </c>
      <c r="C109" s="6">
        <v>62</v>
      </c>
      <c r="D109" s="6">
        <v>18</v>
      </c>
      <c r="E109" s="6">
        <v>7220</v>
      </c>
      <c r="F109" s="6">
        <v>4573</v>
      </c>
      <c r="G109" s="6">
        <v>16310</v>
      </c>
      <c r="H109" s="7">
        <f t="shared" si="2"/>
        <v>16310</v>
      </c>
    </row>
    <row r="110" spans="1:8" ht="15.75">
      <c r="A110" s="3" t="s">
        <v>103</v>
      </c>
      <c r="B110" s="6">
        <v>997</v>
      </c>
      <c r="C110" s="6">
        <v>27</v>
      </c>
      <c r="D110" s="6">
        <v>8</v>
      </c>
      <c r="E110" s="6">
        <v>3100</v>
      </c>
      <c r="F110" s="6">
        <v>1130</v>
      </c>
      <c r="G110" s="6">
        <v>5262</v>
      </c>
      <c r="H110" s="7">
        <f t="shared" si="2"/>
        <v>5262</v>
      </c>
    </row>
    <row r="111" spans="1:8" ht="15.75">
      <c r="A111" s="3" t="s">
        <v>104</v>
      </c>
      <c r="B111" s="6">
        <v>550</v>
      </c>
      <c r="C111" s="6">
        <v>11</v>
      </c>
      <c r="D111" s="6">
        <v>0</v>
      </c>
      <c r="E111" s="6">
        <v>1095</v>
      </c>
      <c r="F111" s="6">
        <v>488</v>
      </c>
      <c r="G111" s="6">
        <v>2144</v>
      </c>
      <c r="H111" s="7">
        <f t="shared" si="2"/>
        <v>2144</v>
      </c>
    </row>
    <row r="112" spans="1:8" ht="15.75">
      <c r="A112" s="3" t="s">
        <v>105</v>
      </c>
      <c r="B112" s="6">
        <v>834</v>
      </c>
      <c r="C112" s="6">
        <v>12</v>
      </c>
      <c r="D112" s="6">
        <v>3</v>
      </c>
      <c r="E112" s="6">
        <v>2571</v>
      </c>
      <c r="F112" s="6">
        <v>774</v>
      </c>
      <c r="G112" s="6">
        <v>4194</v>
      </c>
      <c r="H112" s="7">
        <f t="shared" si="2"/>
        <v>4194</v>
      </c>
    </row>
    <row r="113" spans="1:8" ht="15.75">
      <c r="A113" s="3" t="s">
        <v>106</v>
      </c>
      <c r="B113" s="6">
        <v>109</v>
      </c>
      <c r="C113" s="6">
        <v>2</v>
      </c>
      <c r="D113" s="6">
        <v>2</v>
      </c>
      <c r="E113" s="6">
        <v>850</v>
      </c>
      <c r="F113" s="6">
        <v>58</v>
      </c>
      <c r="G113" s="6">
        <v>1021</v>
      </c>
      <c r="H113" s="7">
        <f t="shared" si="2"/>
        <v>1021</v>
      </c>
    </row>
    <row r="114" spans="1:8" ht="15.75">
      <c r="A114" s="3" t="s">
        <v>107</v>
      </c>
      <c r="B114" s="6">
        <v>536</v>
      </c>
      <c r="C114" s="6">
        <v>12</v>
      </c>
      <c r="D114" s="6">
        <v>2</v>
      </c>
      <c r="E114" s="6">
        <v>2867</v>
      </c>
      <c r="F114" s="6">
        <v>564</v>
      </c>
      <c r="G114" s="6">
        <v>3981</v>
      </c>
      <c r="H114" s="7">
        <f t="shared" si="2"/>
        <v>3981</v>
      </c>
    </row>
    <row r="115" spans="1:8" ht="15.75">
      <c r="A115" s="3" t="s">
        <v>108</v>
      </c>
      <c r="B115" s="6">
        <v>214</v>
      </c>
      <c r="C115" s="6">
        <v>4</v>
      </c>
      <c r="D115" s="6">
        <v>1</v>
      </c>
      <c r="E115" s="6">
        <v>735</v>
      </c>
      <c r="F115" s="6">
        <v>388</v>
      </c>
      <c r="G115" s="6">
        <v>1342</v>
      </c>
      <c r="H115" s="7">
        <f t="shared" si="2"/>
        <v>1342</v>
      </c>
    </row>
    <row r="116" spans="1:8" ht="15.75">
      <c r="A116" s="3" t="s">
        <v>109</v>
      </c>
      <c r="B116" s="6">
        <v>1019</v>
      </c>
      <c r="C116" s="6">
        <v>18</v>
      </c>
      <c r="D116" s="6">
        <v>14</v>
      </c>
      <c r="E116" s="6">
        <v>3453</v>
      </c>
      <c r="F116" s="6">
        <v>889</v>
      </c>
      <c r="G116" s="6">
        <v>5393</v>
      </c>
      <c r="H116" s="7">
        <f t="shared" si="2"/>
        <v>5393</v>
      </c>
    </row>
    <row r="117" spans="1:8" ht="15.75">
      <c r="A117" s="3" t="s">
        <v>110</v>
      </c>
      <c r="B117" s="6">
        <v>523</v>
      </c>
      <c r="C117" s="6">
        <v>10</v>
      </c>
      <c r="D117" s="6">
        <v>0</v>
      </c>
      <c r="E117" s="6">
        <v>1359</v>
      </c>
      <c r="F117" s="6">
        <v>489</v>
      </c>
      <c r="G117" s="6">
        <v>2381</v>
      </c>
      <c r="H117" s="7">
        <f t="shared" si="2"/>
        <v>2381</v>
      </c>
    </row>
    <row r="118" spans="1:8" ht="15.75">
      <c r="A118" s="3" t="s">
        <v>111</v>
      </c>
      <c r="B118" s="6">
        <v>44215</v>
      </c>
      <c r="C118" s="6">
        <v>518</v>
      </c>
      <c r="D118" s="6">
        <v>90</v>
      </c>
      <c r="E118" s="6">
        <v>14162</v>
      </c>
      <c r="F118" s="6">
        <v>25259</v>
      </c>
      <c r="G118" s="6">
        <v>84244</v>
      </c>
      <c r="H118" s="7">
        <f t="shared" si="2"/>
        <v>84244</v>
      </c>
    </row>
    <row r="119" spans="2:7" ht="15.75">
      <c r="B119" s="6"/>
      <c r="C119" s="6"/>
      <c r="D119" s="6"/>
      <c r="E119" s="6"/>
      <c r="F119" s="6"/>
      <c r="G119" s="6"/>
    </row>
    <row r="120" spans="1:8" ht="15.75">
      <c r="A120" s="3" t="s">
        <v>112</v>
      </c>
      <c r="B120" s="6">
        <f>SUM(B5:B42,B47:B84,B90:B118)</f>
        <v>445468</v>
      </c>
      <c r="C120" s="6">
        <f>SUM(C5:C42,C47:C84,C90:C118)</f>
        <v>9053</v>
      </c>
      <c r="D120" s="6">
        <f>SUM(D5:D42,D47:D84,D90:D118)</f>
        <v>1380</v>
      </c>
      <c r="E120" s="6">
        <f>SUM(E5:E42,E47:E84,E90:E118)</f>
        <v>741006</v>
      </c>
      <c r="F120" s="6">
        <f>SUM(F5:F42,F47:F84,F90:F118)+2</f>
        <v>446550</v>
      </c>
      <c r="G120" s="6">
        <f>SUM(G5:G42,G47:G84,G90:G118)+2</f>
        <v>1643457</v>
      </c>
      <c r="H120" s="6">
        <f>SUM(H5:H42,H47:H84,H90:H118)</f>
        <v>1643455</v>
      </c>
    </row>
    <row r="122" ht="15.75">
      <c r="G122" s="9"/>
    </row>
    <row r="123" ht="15.75">
      <c r="G123" s="9"/>
    </row>
    <row r="124" ht="15.75">
      <c r="G124" s="9"/>
    </row>
    <row r="125" ht="15.75">
      <c r="G125" s="9"/>
    </row>
    <row r="126" ht="15.75">
      <c r="G126" s="1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&amp;C&amp;"Times New Roman,Regular"&amp;12Office of the Kansas Secretary of State
&amp;16Voter Registration and Party Affiliation
&amp;10as of March 1, 2008 (unofficial)&amp;R&amp;"Times New Roman,Italic"&amp;8REV. 03.04.2008 BAC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9.851562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113</v>
      </c>
      <c r="B3" s="8">
        <v>83789</v>
      </c>
      <c r="C3" s="8">
        <v>1867</v>
      </c>
      <c r="D3" s="8">
        <v>264</v>
      </c>
      <c r="E3" s="8">
        <v>204762</v>
      </c>
      <c r="F3" s="8">
        <v>93013</v>
      </c>
      <c r="G3" s="8">
        <v>383695</v>
      </c>
    </row>
    <row r="4" spans="1:7" ht="15.75">
      <c r="A4" s="3" t="s">
        <v>114</v>
      </c>
      <c r="B4" s="8">
        <v>123092</v>
      </c>
      <c r="C4" s="8">
        <v>2383</v>
      </c>
      <c r="D4" s="8">
        <v>436</v>
      </c>
      <c r="E4" s="8">
        <v>177668</v>
      </c>
      <c r="F4" s="8">
        <v>115414</v>
      </c>
      <c r="G4" s="8">
        <v>418993</v>
      </c>
    </row>
    <row r="5" spans="1:7" ht="15.75">
      <c r="A5" s="3" t="s">
        <v>115</v>
      </c>
      <c r="B5" s="8">
        <v>135574</v>
      </c>
      <c r="C5" s="8">
        <v>2836</v>
      </c>
      <c r="D5" s="8">
        <v>368</v>
      </c>
      <c r="E5" s="8">
        <v>189072</v>
      </c>
      <c r="F5" s="8">
        <v>140218</v>
      </c>
      <c r="G5" s="8">
        <v>468068</v>
      </c>
    </row>
    <row r="6" spans="1:7" ht="15.75">
      <c r="A6" s="3" t="s">
        <v>116</v>
      </c>
      <c r="B6" s="8">
        <v>102931</v>
      </c>
      <c r="C6" s="8">
        <v>1966</v>
      </c>
      <c r="D6" s="8">
        <v>312</v>
      </c>
      <c r="E6" s="8">
        <v>169251</v>
      </c>
      <c r="F6" s="8">
        <v>97814</v>
      </c>
      <c r="G6" s="8">
        <v>372274</v>
      </c>
    </row>
    <row r="7" spans="2:7" ht="15.75">
      <c r="B7" s="6"/>
      <c r="C7" s="6"/>
      <c r="D7" s="6"/>
      <c r="E7" s="6"/>
      <c r="F7" s="6"/>
      <c r="G7" s="6"/>
    </row>
    <row r="8" spans="1:8" ht="15.75">
      <c r="A8" s="3" t="s">
        <v>112</v>
      </c>
      <c r="B8" s="6">
        <f aca="true" t="shared" si="0" ref="B8:G8">SUM(B3:B6)</f>
        <v>445386</v>
      </c>
      <c r="C8" s="6">
        <f t="shared" si="0"/>
        <v>9052</v>
      </c>
      <c r="D8" s="6">
        <f t="shared" si="0"/>
        <v>1380</v>
      </c>
      <c r="E8" s="6">
        <f t="shared" si="0"/>
        <v>740753</v>
      </c>
      <c r="F8" s="6">
        <f t="shared" si="0"/>
        <v>446459</v>
      </c>
      <c r="G8" s="6">
        <f t="shared" si="0"/>
        <v>1643030</v>
      </c>
      <c r="H8" s="6" t="e">
        <f>SUM(#REF!,#REF!,#REF!)</f>
        <v>#REF!</v>
      </c>
    </row>
    <row r="10" ht="15.75">
      <c r="G10" s="9"/>
    </row>
    <row r="11" ht="15.75">
      <c r="G11" s="9"/>
    </row>
    <row r="12" ht="15.75">
      <c r="G12" s="9"/>
    </row>
    <row r="13" ht="15.75">
      <c r="G13" s="9"/>
    </row>
    <row r="14" ht="15.75">
      <c r="G14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3.851562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117</v>
      </c>
      <c r="B3" s="8">
        <v>10489</v>
      </c>
      <c r="C3" s="8">
        <v>216</v>
      </c>
      <c r="D3" s="8">
        <v>98</v>
      </c>
      <c r="E3" s="8">
        <v>22143</v>
      </c>
      <c r="F3" s="8">
        <v>11023</v>
      </c>
      <c r="G3" s="8">
        <v>43969</v>
      </c>
    </row>
    <row r="4" spans="1:7" ht="15.75">
      <c r="A4" s="3" t="s">
        <v>118</v>
      </c>
      <c r="B4" s="8">
        <v>18441</v>
      </c>
      <c r="C4" s="8">
        <v>539</v>
      </c>
      <c r="D4" s="8">
        <v>63</v>
      </c>
      <c r="E4" s="8">
        <v>15416</v>
      </c>
      <c r="F4" s="8">
        <v>18680</v>
      </c>
      <c r="G4" s="8">
        <v>53139</v>
      </c>
    </row>
    <row r="5" spans="1:7" ht="15.75">
      <c r="A5" s="3" t="s">
        <v>119</v>
      </c>
      <c r="B5" s="8">
        <v>15622</v>
      </c>
      <c r="C5" s="8">
        <v>355</v>
      </c>
      <c r="D5" s="8">
        <v>53</v>
      </c>
      <c r="E5" s="8">
        <v>20710</v>
      </c>
      <c r="F5" s="8">
        <v>16951</v>
      </c>
      <c r="G5" s="8">
        <v>53691</v>
      </c>
    </row>
    <row r="6" spans="1:7" ht="15.75">
      <c r="A6" s="3" t="s">
        <v>120</v>
      </c>
      <c r="B6" s="8">
        <v>21147</v>
      </c>
      <c r="C6" s="8">
        <v>157</v>
      </c>
      <c r="D6" s="8">
        <v>30</v>
      </c>
      <c r="E6" s="8">
        <v>3386</v>
      </c>
      <c r="F6" s="8">
        <v>8862</v>
      </c>
      <c r="G6" s="8">
        <v>33582</v>
      </c>
    </row>
    <row r="7" spans="1:7" ht="15.75">
      <c r="A7" s="3" t="s">
        <v>121</v>
      </c>
      <c r="B7" s="8">
        <v>14902</v>
      </c>
      <c r="C7" s="8">
        <v>244</v>
      </c>
      <c r="D7" s="8">
        <v>34</v>
      </c>
      <c r="E7" s="8">
        <v>13235</v>
      </c>
      <c r="F7" s="8">
        <v>12196</v>
      </c>
      <c r="G7" s="8">
        <v>40611</v>
      </c>
    </row>
    <row r="8" spans="1:7" ht="15.75">
      <c r="A8" s="3" t="s">
        <v>122</v>
      </c>
      <c r="B8" s="8">
        <v>15121</v>
      </c>
      <c r="C8" s="8">
        <v>264</v>
      </c>
      <c r="D8" s="8">
        <v>42</v>
      </c>
      <c r="E8" s="8">
        <v>6034</v>
      </c>
      <c r="F8" s="8">
        <v>11599</v>
      </c>
      <c r="G8" s="8">
        <v>33060</v>
      </c>
    </row>
    <row r="9" spans="1:7" ht="15.75">
      <c r="A9" s="3" t="s">
        <v>123</v>
      </c>
      <c r="B9" s="8">
        <v>13269</v>
      </c>
      <c r="C9" s="8">
        <v>283</v>
      </c>
      <c r="D9" s="8">
        <v>34</v>
      </c>
      <c r="E9" s="8">
        <v>21986</v>
      </c>
      <c r="F9" s="8">
        <v>13815</v>
      </c>
      <c r="G9" s="8">
        <v>49387</v>
      </c>
    </row>
    <row r="10" spans="1:7" ht="15.75">
      <c r="A10" s="3" t="s">
        <v>124</v>
      </c>
      <c r="B10" s="8">
        <v>11172</v>
      </c>
      <c r="C10" s="8">
        <v>275</v>
      </c>
      <c r="D10" s="8">
        <v>27</v>
      </c>
      <c r="E10" s="8">
        <v>18680</v>
      </c>
      <c r="F10" s="8">
        <v>12671</v>
      </c>
      <c r="G10" s="8">
        <v>42825</v>
      </c>
    </row>
    <row r="11" spans="1:7" ht="15.75">
      <c r="A11" s="3" t="s">
        <v>125</v>
      </c>
      <c r="B11" s="8">
        <v>10401</v>
      </c>
      <c r="C11" s="8">
        <v>277</v>
      </c>
      <c r="D11" s="8">
        <v>46</v>
      </c>
      <c r="E11" s="8">
        <v>22825</v>
      </c>
      <c r="F11" s="8">
        <v>14357</v>
      </c>
      <c r="G11" s="8">
        <v>47906</v>
      </c>
    </row>
    <row r="12" spans="1:7" ht="15.75">
      <c r="A12" s="3" t="s">
        <v>126</v>
      </c>
      <c r="B12" s="8">
        <v>11796</v>
      </c>
      <c r="C12" s="8">
        <v>263</v>
      </c>
      <c r="D12" s="8">
        <v>36</v>
      </c>
      <c r="E12" s="8">
        <v>22433</v>
      </c>
      <c r="F12" s="8">
        <v>14619</v>
      </c>
      <c r="G12" s="8">
        <v>49147</v>
      </c>
    </row>
    <row r="13" spans="1:7" ht="15.75">
      <c r="A13" s="3" t="s">
        <v>127</v>
      </c>
      <c r="B13" s="8">
        <v>9448</v>
      </c>
      <c r="C13" s="8">
        <v>223</v>
      </c>
      <c r="D13" s="8">
        <v>19</v>
      </c>
      <c r="E13" s="8">
        <v>25530</v>
      </c>
      <c r="F13" s="8">
        <v>12943</v>
      </c>
      <c r="G13" s="8">
        <v>48163</v>
      </c>
    </row>
    <row r="14" spans="1:7" ht="15.75">
      <c r="A14" s="3" t="s">
        <v>128</v>
      </c>
      <c r="B14" s="8">
        <v>10684</v>
      </c>
      <c r="C14" s="8">
        <v>246</v>
      </c>
      <c r="D14" s="8">
        <v>47</v>
      </c>
      <c r="E14" s="8">
        <v>20161</v>
      </c>
      <c r="F14" s="8">
        <v>12671</v>
      </c>
      <c r="G14" s="8">
        <v>43809</v>
      </c>
    </row>
    <row r="15" spans="1:7" ht="15.75">
      <c r="A15" s="3" t="s">
        <v>129</v>
      </c>
      <c r="B15" s="8">
        <v>16159</v>
      </c>
      <c r="C15" s="8">
        <v>304</v>
      </c>
      <c r="D15" s="8">
        <v>45</v>
      </c>
      <c r="E15" s="8">
        <v>14667</v>
      </c>
      <c r="F15" s="8">
        <v>11887</v>
      </c>
      <c r="G15" s="8">
        <v>43062</v>
      </c>
    </row>
    <row r="16" spans="1:7" ht="15.75">
      <c r="A16" s="3" t="s">
        <v>130</v>
      </c>
      <c r="B16" s="8">
        <v>13800</v>
      </c>
      <c r="C16" s="8">
        <v>273</v>
      </c>
      <c r="D16" s="8">
        <v>41</v>
      </c>
      <c r="E16" s="8">
        <v>16496</v>
      </c>
      <c r="F16" s="8">
        <v>11852</v>
      </c>
      <c r="G16" s="8">
        <v>42462</v>
      </c>
    </row>
    <row r="17" spans="1:7" ht="15.75">
      <c r="A17" s="3" t="s">
        <v>131</v>
      </c>
      <c r="B17" s="8">
        <v>8204</v>
      </c>
      <c r="C17" s="8">
        <v>186</v>
      </c>
      <c r="D17" s="8">
        <v>42</v>
      </c>
      <c r="E17" s="8">
        <v>21873</v>
      </c>
      <c r="F17" s="8">
        <v>7910</v>
      </c>
      <c r="G17" s="8">
        <v>38215</v>
      </c>
    </row>
    <row r="18" spans="1:7" ht="15.75">
      <c r="A18" s="3" t="s">
        <v>132</v>
      </c>
      <c r="B18" s="8">
        <v>9609</v>
      </c>
      <c r="C18" s="8">
        <v>215</v>
      </c>
      <c r="D18" s="8">
        <v>22</v>
      </c>
      <c r="E18" s="8">
        <v>19769</v>
      </c>
      <c r="F18" s="8">
        <v>11422</v>
      </c>
      <c r="G18" s="8">
        <v>41037</v>
      </c>
    </row>
    <row r="19" spans="1:7" ht="15.75">
      <c r="A19" s="3" t="s">
        <v>133</v>
      </c>
      <c r="B19" s="8">
        <v>8743</v>
      </c>
      <c r="C19" s="8">
        <v>211</v>
      </c>
      <c r="D19" s="8">
        <v>31</v>
      </c>
      <c r="E19" s="8">
        <v>18976</v>
      </c>
      <c r="F19" s="8">
        <v>9679</v>
      </c>
      <c r="G19" s="8">
        <v>37640</v>
      </c>
    </row>
    <row r="20" spans="1:7" ht="15.75">
      <c r="A20" s="3" t="s">
        <v>134</v>
      </c>
      <c r="B20" s="8">
        <v>12610</v>
      </c>
      <c r="C20" s="8">
        <v>211</v>
      </c>
      <c r="D20" s="8">
        <v>43</v>
      </c>
      <c r="E20" s="8">
        <v>16044</v>
      </c>
      <c r="F20" s="8">
        <v>9970</v>
      </c>
      <c r="G20" s="8">
        <v>38878</v>
      </c>
    </row>
    <row r="21" spans="1:7" ht="15.75">
      <c r="A21" s="3" t="s">
        <v>135</v>
      </c>
      <c r="B21" s="8">
        <v>13298</v>
      </c>
      <c r="C21" s="8">
        <v>171</v>
      </c>
      <c r="D21" s="8">
        <v>38</v>
      </c>
      <c r="E21" s="8">
        <v>12256</v>
      </c>
      <c r="F21" s="8">
        <v>10128</v>
      </c>
      <c r="G21" s="8">
        <v>35891</v>
      </c>
    </row>
    <row r="22" spans="1:7" ht="15.75">
      <c r="A22" s="3" t="s">
        <v>136</v>
      </c>
      <c r="B22" s="8">
        <v>11878</v>
      </c>
      <c r="C22" s="8">
        <v>174</v>
      </c>
      <c r="D22" s="8">
        <v>24</v>
      </c>
      <c r="E22" s="8">
        <v>19659</v>
      </c>
      <c r="F22" s="8">
        <v>9560</v>
      </c>
      <c r="G22" s="8">
        <v>41295</v>
      </c>
    </row>
    <row r="23" spans="1:7" ht="15.75">
      <c r="A23" s="3" t="s">
        <v>137</v>
      </c>
      <c r="B23" s="8">
        <v>8376</v>
      </c>
      <c r="C23" s="8">
        <v>160</v>
      </c>
      <c r="D23" s="8">
        <v>26</v>
      </c>
      <c r="E23" s="8">
        <v>23697</v>
      </c>
      <c r="F23" s="8">
        <v>9315</v>
      </c>
      <c r="G23" s="8">
        <v>41574</v>
      </c>
    </row>
    <row r="24" spans="1:7" ht="15.75">
      <c r="A24" s="3" t="s">
        <v>138</v>
      </c>
      <c r="B24" s="8">
        <v>9788</v>
      </c>
      <c r="C24" s="8">
        <v>231</v>
      </c>
      <c r="D24" s="8">
        <v>25</v>
      </c>
      <c r="E24" s="8">
        <v>15169</v>
      </c>
      <c r="F24" s="8">
        <v>10560</v>
      </c>
      <c r="G24" s="8">
        <v>35773</v>
      </c>
    </row>
    <row r="25" spans="1:7" ht="15.75">
      <c r="A25" s="3" t="s">
        <v>139</v>
      </c>
      <c r="B25" s="8">
        <v>9473</v>
      </c>
      <c r="C25" s="8">
        <v>248</v>
      </c>
      <c r="D25" s="8">
        <v>29</v>
      </c>
      <c r="E25" s="8">
        <v>23424</v>
      </c>
      <c r="F25" s="8">
        <v>14979</v>
      </c>
      <c r="G25" s="8">
        <v>48153</v>
      </c>
    </row>
    <row r="26" spans="1:7" ht="15.75">
      <c r="A26" s="3" t="s">
        <v>140</v>
      </c>
      <c r="B26" s="8">
        <v>9855</v>
      </c>
      <c r="C26" s="8">
        <v>353</v>
      </c>
      <c r="D26" s="8">
        <v>42</v>
      </c>
      <c r="E26" s="8">
        <v>21964</v>
      </c>
      <c r="F26" s="8">
        <v>13107</v>
      </c>
      <c r="G26" s="8">
        <v>45321</v>
      </c>
    </row>
    <row r="27" spans="1:7" ht="15.75">
      <c r="A27" s="3" t="s">
        <v>141</v>
      </c>
      <c r="B27" s="8">
        <v>10912</v>
      </c>
      <c r="C27" s="8">
        <v>207</v>
      </c>
      <c r="D27" s="8">
        <v>35</v>
      </c>
      <c r="E27" s="8">
        <v>14242</v>
      </c>
      <c r="F27" s="8">
        <v>9332</v>
      </c>
      <c r="G27" s="8">
        <v>34728</v>
      </c>
    </row>
    <row r="28" spans="1:7" ht="15.75">
      <c r="A28" s="3" t="s">
        <v>142</v>
      </c>
      <c r="B28" s="8">
        <v>9362</v>
      </c>
      <c r="C28" s="8">
        <v>197</v>
      </c>
      <c r="D28" s="8">
        <v>30</v>
      </c>
      <c r="E28" s="8">
        <v>20054</v>
      </c>
      <c r="F28" s="8">
        <v>11304</v>
      </c>
      <c r="G28" s="8">
        <v>40947</v>
      </c>
    </row>
    <row r="29" spans="1:7" ht="15.75">
      <c r="A29" s="3" t="s">
        <v>143</v>
      </c>
      <c r="B29" s="8">
        <v>9359</v>
      </c>
      <c r="C29" s="8">
        <v>180</v>
      </c>
      <c r="D29" s="8">
        <v>35</v>
      </c>
      <c r="E29" s="8">
        <v>21111</v>
      </c>
      <c r="F29" s="8">
        <v>10208</v>
      </c>
      <c r="G29" s="8">
        <v>40893</v>
      </c>
    </row>
    <row r="30" spans="1:7" ht="15.75">
      <c r="A30" s="3" t="s">
        <v>144</v>
      </c>
      <c r="B30" s="8">
        <v>8109</v>
      </c>
      <c r="C30" s="8">
        <v>176</v>
      </c>
      <c r="D30" s="8">
        <v>35</v>
      </c>
      <c r="E30" s="8">
        <v>8869</v>
      </c>
      <c r="F30" s="8">
        <v>7944</v>
      </c>
      <c r="G30" s="8">
        <v>25133</v>
      </c>
    </row>
    <row r="31" spans="1:7" ht="15.75">
      <c r="A31" s="3" t="s">
        <v>145</v>
      </c>
      <c r="B31" s="8">
        <v>13603</v>
      </c>
      <c r="C31" s="8">
        <v>191</v>
      </c>
      <c r="D31" s="8">
        <v>19</v>
      </c>
      <c r="E31" s="8">
        <v>5874</v>
      </c>
      <c r="F31" s="8">
        <v>7162</v>
      </c>
      <c r="G31" s="8">
        <v>26849</v>
      </c>
    </row>
    <row r="32" spans="1:7" ht="15.75">
      <c r="A32" s="3" t="s">
        <v>146</v>
      </c>
      <c r="B32" s="8">
        <v>11484</v>
      </c>
      <c r="C32" s="8">
        <v>220</v>
      </c>
      <c r="D32" s="8">
        <v>25</v>
      </c>
      <c r="E32" s="8">
        <v>22616</v>
      </c>
      <c r="F32" s="8">
        <v>10130</v>
      </c>
      <c r="G32" s="8">
        <v>44475</v>
      </c>
    </row>
    <row r="33" spans="1:7" ht="15.75">
      <c r="A33" s="3" t="s">
        <v>147</v>
      </c>
      <c r="B33" s="8">
        <v>10208</v>
      </c>
      <c r="C33" s="8">
        <v>189</v>
      </c>
      <c r="D33" s="8">
        <v>13</v>
      </c>
      <c r="E33" s="8">
        <v>20497</v>
      </c>
      <c r="F33" s="8">
        <v>11011</v>
      </c>
      <c r="G33" s="8">
        <v>41918</v>
      </c>
    </row>
    <row r="34" spans="1:7" ht="15.75">
      <c r="A34" s="3" t="s">
        <v>148</v>
      </c>
      <c r="B34" s="8">
        <v>11709</v>
      </c>
      <c r="C34" s="8">
        <v>254</v>
      </c>
      <c r="D34" s="8">
        <v>67</v>
      </c>
      <c r="E34" s="8">
        <v>18174</v>
      </c>
      <c r="F34" s="8">
        <v>12307</v>
      </c>
      <c r="G34" s="8">
        <v>42511</v>
      </c>
    </row>
    <row r="35" spans="1:7" ht="15.75">
      <c r="A35" s="3" t="s">
        <v>149</v>
      </c>
      <c r="B35" s="8">
        <v>8706</v>
      </c>
      <c r="C35" s="8">
        <v>154</v>
      </c>
      <c r="D35" s="8">
        <v>21</v>
      </c>
      <c r="E35" s="8">
        <v>23454</v>
      </c>
      <c r="F35" s="8">
        <v>8536</v>
      </c>
      <c r="G35" s="8">
        <v>40871</v>
      </c>
    </row>
    <row r="36" spans="1:7" ht="15.75">
      <c r="A36" s="3" t="s">
        <v>150</v>
      </c>
      <c r="B36" s="8">
        <v>9921</v>
      </c>
      <c r="C36" s="8">
        <v>174</v>
      </c>
      <c r="D36" s="8">
        <v>30</v>
      </c>
      <c r="E36" s="8">
        <v>17787</v>
      </c>
      <c r="F36" s="8">
        <v>11041</v>
      </c>
      <c r="G36" s="8">
        <v>38953</v>
      </c>
    </row>
    <row r="37" spans="1:7" ht="15.75">
      <c r="A37" s="3" t="s">
        <v>151</v>
      </c>
      <c r="B37" s="8">
        <v>7982</v>
      </c>
      <c r="C37" s="8">
        <v>161</v>
      </c>
      <c r="D37" s="8">
        <v>22</v>
      </c>
      <c r="E37" s="8">
        <v>22348</v>
      </c>
      <c r="F37" s="8">
        <v>9103</v>
      </c>
      <c r="G37" s="8">
        <v>39616</v>
      </c>
    </row>
    <row r="38" spans="1:7" ht="15.75">
      <c r="A38" s="3" t="s">
        <v>152</v>
      </c>
      <c r="B38" s="8">
        <v>10873</v>
      </c>
      <c r="C38" s="8">
        <v>182</v>
      </c>
      <c r="D38" s="8">
        <v>22</v>
      </c>
      <c r="E38" s="8">
        <v>22790</v>
      </c>
      <c r="F38" s="8">
        <v>10119</v>
      </c>
      <c r="G38" s="8">
        <v>43986</v>
      </c>
    </row>
    <row r="39" spans="1:7" ht="15.75">
      <c r="A39" s="3" t="s">
        <v>153</v>
      </c>
      <c r="B39" s="8">
        <v>9406</v>
      </c>
      <c r="C39" s="8">
        <v>229</v>
      </c>
      <c r="D39" s="8">
        <v>24</v>
      </c>
      <c r="E39" s="8">
        <v>28227</v>
      </c>
      <c r="F39" s="8">
        <v>14850</v>
      </c>
      <c r="G39" s="8">
        <v>52736</v>
      </c>
    </row>
    <row r="40" spans="1:7" ht="15.75">
      <c r="A40" s="4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6</v>
      </c>
    </row>
    <row r="41" spans="1:7" ht="15.75">
      <c r="A41" s="4"/>
      <c r="B41" s="5"/>
      <c r="C41" s="5"/>
      <c r="D41" s="5"/>
      <c r="E41" s="5"/>
      <c r="F41" s="5"/>
      <c r="G41" s="5"/>
    </row>
    <row r="42" spans="1:7" ht="15.75">
      <c r="A42" s="3" t="s">
        <v>154</v>
      </c>
      <c r="B42" s="8">
        <v>6807</v>
      </c>
      <c r="C42" s="8">
        <v>200</v>
      </c>
      <c r="D42" s="8">
        <v>22</v>
      </c>
      <c r="E42" s="8">
        <v>15951</v>
      </c>
      <c r="F42" s="8">
        <v>8511</v>
      </c>
      <c r="G42" s="8">
        <v>31491</v>
      </c>
    </row>
    <row r="43" spans="1:7" ht="15.75">
      <c r="A43" s="3" t="s">
        <v>155</v>
      </c>
      <c r="B43" s="8">
        <v>5256</v>
      </c>
      <c r="C43" s="8">
        <v>103</v>
      </c>
      <c r="D43" s="8">
        <v>13</v>
      </c>
      <c r="E43" s="8">
        <v>15902</v>
      </c>
      <c r="F43" s="8">
        <v>6750</v>
      </c>
      <c r="G43" s="8">
        <v>28024</v>
      </c>
    </row>
    <row r="44" spans="1:7" ht="15.75">
      <c r="A44" s="3" t="s">
        <v>156</v>
      </c>
      <c r="B44" s="8">
        <v>7441</v>
      </c>
      <c r="C44" s="8">
        <v>155</v>
      </c>
      <c r="D44" s="8">
        <v>30</v>
      </c>
      <c r="E44" s="8">
        <v>26444</v>
      </c>
      <c r="F44" s="8">
        <v>7435</v>
      </c>
      <c r="G44" s="8">
        <v>41505</v>
      </c>
    </row>
    <row r="45" spans="2:7" ht="15.75">
      <c r="B45" s="6"/>
      <c r="C45" s="6"/>
      <c r="D45" s="6"/>
      <c r="E45" s="6"/>
      <c r="F45" s="6"/>
      <c r="G45" s="6"/>
    </row>
    <row r="46" spans="1:8" ht="15.75">
      <c r="A46" s="3" t="s">
        <v>112</v>
      </c>
      <c r="B46" s="6">
        <f aca="true" t="shared" si="0" ref="B46:G46">SUM(B3:B44)</f>
        <v>445423</v>
      </c>
      <c r="C46" s="6">
        <f t="shared" si="0"/>
        <v>9051</v>
      </c>
      <c r="D46" s="6">
        <f t="shared" si="0"/>
        <v>1380</v>
      </c>
      <c r="E46" s="6">
        <f t="shared" si="0"/>
        <v>740873</v>
      </c>
      <c r="F46" s="6">
        <f t="shared" si="0"/>
        <v>446499</v>
      </c>
      <c r="G46" s="6">
        <f t="shared" si="0"/>
        <v>1643226</v>
      </c>
      <c r="H46" s="6" t="e">
        <f>SUM(#REF!,#REF!,#REF!)</f>
        <v>#REF!</v>
      </c>
    </row>
    <row r="48" ht="15.75">
      <c r="G48" s="9"/>
    </row>
    <row r="49" ht="15.75">
      <c r="G49" s="9"/>
    </row>
    <row r="50" ht="15.75">
      <c r="G50" s="9"/>
    </row>
    <row r="51" ht="15.75">
      <c r="G51" s="9"/>
    </row>
    <row r="52" ht="15.75">
      <c r="G52" s="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4.710937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157</v>
      </c>
      <c r="B3" s="8">
        <v>5904</v>
      </c>
      <c r="C3" s="8">
        <v>99</v>
      </c>
      <c r="D3" s="8">
        <v>16</v>
      </c>
      <c r="E3" s="8">
        <v>5384</v>
      </c>
      <c r="F3" s="8">
        <v>3962</v>
      </c>
      <c r="G3" s="8">
        <v>15365</v>
      </c>
    </row>
    <row r="4" spans="1:7" ht="15.75">
      <c r="A4" s="3" t="s">
        <v>158</v>
      </c>
      <c r="B4" s="8">
        <v>5940</v>
      </c>
      <c r="C4" s="8">
        <v>104</v>
      </c>
      <c r="D4" s="8">
        <v>14</v>
      </c>
      <c r="E4" s="8">
        <v>4415</v>
      </c>
      <c r="F4" s="8">
        <v>3620</v>
      </c>
      <c r="G4" s="8">
        <v>14093</v>
      </c>
    </row>
    <row r="5" spans="1:7" ht="15.75">
      <c r="A5" s="3" t="s">
        <v>159</v>
      </c>
      <c r="B5" s="8">
        <v>4536</v>
      </c>
      <c r="C5" s="8">
        <v>102</v>
      </c>
      <c r="D5" s="8">
        <v>10</v>
      </c>
      <c r="E5" s="8">
        <v>4037</v>
      </c>
      <c r="F5" s="8">
        <v>3863</v>
      </c>
      <c r="G5" s="8">
        <v>12548</v>
      </c>
    </row>
    <row r="6" spans="1:7" ht="15.75">
      <c r="A6" s="3" t="s">
        <v>160</v>
      </c>
      <c r="B6" s="8">
        <v>3886</v>
      </c>
      <c r="C6" s="8">
        <v>74</v>
      </c>
      <c r="D6" s="8">
        <v>23</v>
      </c>
      <c r="E6" s="8">
        <v>6435</v>
      </c>
      <c r="F6" s="8">
        <v>3642</v>
      </c>
      <c r="G6" s="8">
        <v>14060</v>
      </c>
    </row>
    <row r="7" spans="1:7" ht="15.75">
      <c r="A7" s="3" t="s">
        <v>161</v>
      </c>
      <c r="B7" s="8">
        <v>3599</v>
      </c>
      <c r="C7" s="8">
        <v>94</v>
      </c>
      <c r="D7" s="8">
        <v>13</v>
      </c>
      <c r="E7" s="8">
        <v>5504</v>
      </c>
      <c r="F7" s="8">
        <v>4017</v>
      </c>
      <c r="G7" s="8">
        <v>13227</v>
      </c>
    </row>
    <row r="8" spans="1:7" ht="15.75">
      <c r="A8" s="3" t="s">
        <v>162</v>
      </c>
      <c r="B8" s="8">
        <v>3682</v>
      </c>
      <c r="C8" s="8">
        <v>78</v>
      </c>
      <c r="D8" s="8">
        <v>18</v>
      </c>
      <c r="E8" s="8">
        <v>7822</v>
      </c>
      <c r="F8" s="8">
        <v>4638</v>
      </c>
      <c r="G8" s="8">
        <v>16238</v>
      </c>
    </row>
    <row r="9" spans="1:7" ht="15.75">
      <c r="A9" s="3" t="s">
        <v>163</v>
      </c>
      <c r="B9" s="8">
        <v>4634</v>
      </c>
      <c r="C9" s="8">
        <v>114</v>
      </c>
      <c r="D9" s="8">
        <v>12</v>
      </c>
      <c r="E9" s="8">
        <v>5232</v>
      </c>
      <c r="F9" s="8">
        <v>4360</v>
      </c>
      <c r="G9" s="8">
        <v>14352</v>
      </c>
    </row>
    <row r="10" spans="1:7" ht="15.75">
      <c r="A10" s="3" t="s">
        <v>164</v>
      </c>
      <c r="B10" s="8">
        <v>3589</v>
      </c>
      <c r="C10" s="8">
        <v>85</v>
      </c>
      <c r="D10" s="8">
        <v>12</v>
      </c>
      <c r="E10" s="8">
        <v>6155</v>
      </c>
      <c r="F10" s="8">
        <v>4293</v>
      </c>
      <c r="G10" s="8">
        <v>14134</v>
      </c>
    </row>
    <row r="11" spans="1:7" ht="15.75">
      <c r="A11" s="3" t="s">
        <v>165</v>
      </c>
      <c r="B11" s="8">
        <v>3197</v>
      </c>
      <c r="C11" s="8">
        <v>86</v>
      </c>
      <c r="D11" s="8">
        <v>16</v>
      </c>
      <c r="E11" s="8">
        <v>6383</v>
      </c>
      <c r="F11" s="8">
        <v>3471</v>
      </c>
      <c r="G11" s="8">
        <v>13153</v>
      </c>
    </row>
    <row r="12" spans="1:7" ht="15.75">
      <c r="A12" s="3" t="s">
        <v>166</v>
      </c>
      <c r="B12" s="8">
        <v>4561</v>
      </c>
      <c r="C12" s="8">
        <v>117</v>
      </c>
      <c r="D12" s="8">
        <v>15</v>
      </c>
      <c r="E12" s="8">
        <v>6187</v>
      </c>
      <c r="F12" s="8">
        <v>5415</v>
      </c>
      <c r="G12" s="8">
        <v>16295</v>
      </c>
    </row>
    <row r="13" spans="1:7" ht="15.75">
      <c r="A13" s="3" t="s">
        <v>167</v>
      </c>
      <c r="B13" s="8">
        <v>3964</v>
      </c>
      <c r="C13" s="8">
        <v>56</v>
      </c>
      <c r="D13" s="8">
        <v>16</v>
      </c>
      <c r="E13" s="8">
        <v>5326</v>
      </c>
      <c r="F13" s="8">
        <v>2653</v>
      </c>
      <c r="G13" s="8">
        <v>12015</v>
      </c>
    </row>
    <row r="14" spans="1:7" ht="15.75">
      <c r="A14" s="3" t="s">
        <v>168</v>
      </c>
      <c r="B14" s="8">
        <v>2405</v>
      </c>
      <c r="C14" s="8">
        <v>43</v>
      </c>
      <c r="D14" s="8">
        <v>8</v>
      </c>
      <c r="E14" s="8">
        <v>7014</v>
      </c>
      <c r="F14" s="8">
        <v>2053</v>
      </c>
      <c r="G14" s="8">
        <v>11523</v>
      </c>
    </row>
    <row r="15" spans="1:7" ht="15.75">
      <c r="A15" s="3" t="s">
        <v>169</v>
      </c>
      <c r="B15" s="8">
        <v>2484</v>
      </c>
      <c r="C15" s="8">
        <v>51</v>
      </c>
      <c r="D15" s="8">
        <v>17</v>
      </c>
      <c r="E15" s="8">
        <v>7040</v>
      </c>
      <c r="F15" s="8">
        <v>2313</v>
      </c>
      <c r="G15" s="8">
        <v>11905</v>
      </c>
    </row>
    <row r="16" spans="1:7" ht="15.75">
      <c r="A16" s="3" t="s">
        <v>170</v>
      </c>
      <c r="B16" s="8">
        <v>3329</v>
      </c>
      <c r="C16" s="8">
        <v>79</v>
      </c>
      <c r="D16" s="8">
        <v>20</v>
      </c>
      <c r="E16" s="8">
        <v>6556</v>
      </c>
      <c r="F16" s="8">
        <v>4284</v>
      </c>
      <c r="G16" s="8">
        <v>14268</v>
      </c>
    </row>
    <row r="17" spans="1:7" ht="15.75">
      <c r="A17" s="3" t="s">
        <v>171</v>
      </c>
      <c r="B17" s="8">
        <v>2896</v>
      </c>
      <c r="C17" s="8">
        <v>86</v>
      </c>
      <c r="D17" s="8">
        <v>16</v>
      </c>
      <c r="E17" s="8">
        <v>5761</v>
      </c>
      <c r="F17" s="8">
        <v>4031</v>
      </c>
      <c r="G17" s="8">
        <v>12790</v>
      </c>
    </row>
    <row r="18" spans="1:7" ht="15.75">
      <c r="A18" s="3" t="s">
        <v>172</v>
      </c>
      <c r="B18" s="8">
        <v>3308</v>
      </c>
      <c r="C18" s="8">
        <v>74</v>
      </c>
      <c r="D18" s="8">
        <v>6</v>
      </c>
      <c r="E18" s="8">
        <v>6661</v>
      </c>
      <c r="F18" s="8">
        <v>3857</v>
      </c>
      <c r="G18" s="8">
        <v>13906</v>
      </c>
    </row>
    <row r="19" spans="1:7" ht="15.75">
      <c r="A19" s="3" t="s">
        <v>173</v>
      </c>
      <c r="B19" s="8">
        <v>3668</v>
      </c>
      <c r="C19" s="8">
        <v>90</v>
      </c>
      <c r="D19" s="8">
        <v>12</v>
      </c>
      <c r="E19" s="8">
        <v>7753</v>
      </c>
      <c r="F19" s="8">
        <v>4781</v>
      </c>
      <c r="G19" s="8">
        <v>16304</v>
      </c>
    </row>
    <row r="20" spans="1:7" ht="15.75">
      <c r="A20" s="3" t="s">
        <v>174</v>
      </c>
      <c r="B20" s="8">
        <v>3918</v>
      </c>
      <c r="C20" s="8">
        <v>91</v>
      </c>
      <c r="D20" s="8">
        <v>11</v>
      </c>
      <c r="E20" s="8">
        <v>6827</v>
      </c>
      <c r="F20" s="8">
        <v>4223</v>
      </c>
      <c r="G20" s="8">
        <v>15070</v>
      </c>
    </row>
    <row r="21" spans="1:7" ht="15.75">
      <c r="A21" s="3" t="s">
        <v>175</v>
      </c>
      <c r="B21" s="8">
        <v>3246</v>
      </c>
      <c r="C21" s="8">
        <v>87</v>
      </c>
      <c r="D21" s="8">
        <v>6</v>
      </c>
      <c r="E21" s="8">
        <v>6186</v>
      </c>
      <c r="F21" s="8">
        <v>4088</v>
      </c>
      <c r="G21" s="8">
        <v>13613</v>
      </c>
    </row>
    <row r="22" spans="1:7" ht="15.75">
      <c r="A22" s="3" t="s">
        <v>176</v>
      </c>
      <c r="B22" s="8">
        <v>3855</v>
      </c>
      <c r="C22" s="8">
        <v>87</v>
      </c>
      <c r="D22" s="8">
        <v>6</v>
      </c>
      <c r="E22" s="8">
        <v>8397</v>
      </c>
      <c r="F22" s="8">
        <v>4406</v>
      </c>
      <c r="G22" s="8">
        <v>16751</v>
      </c>
    </row>
    <row r="23" spans="1:7" ht="15.75">
      <c r="A23" s="3" t="s">
        <v>177</v>
      </c>
      <c r="B23" s="8">
        <v>4023</v>
      </c>
      <c r="C23" s="8">
        <v>84</v>
      </c>
      <c r="D23" s="8">
        <v>9</v>
      </c>
      <c r="E23" s="8">
        <v>8267</v>
      </c>
      <c r="F23" s="8">
        <v>4144</v>
      </c>
      <c r="G23" s="8">
        <v>16527</v>
      </c>
    </row>
    <row r="24" spans="1:7" ht="15.75">
      <c r="A24" s="3" t="s">
        <v>178</v>
      </c>
      <c r="B24" s="8">
        <v>3602</v>
      </c>
      <c r="C24" s="8">
        <v>99</v>
      </c>
      <c r="D24" s="8">
        <v>15</v>
      </c>
      <c r="E24" s="8">
        <v>4493</v>
      </c>
      <c r="F24" s="8">
        <v>3987</v>
      </c>
      <c r="G24" s="8">
        <v>12196</v>
      </c>
    </row>
    <row r="25" spans="1:7" ht="15.75">
      <c r="A25" s="3" t="s">
        <v>179</v>
      </c>
      <c r="B25" s="8">
        <v>3627</v>
      </c>
      <c r="C25" s="8">
        <v>81</v>
      </c>
      <c r="D25" s="8">
        <v>17</v>
      </c>
      <c r="E25" s="8">
        <v>4251</v>
      </c>
      <c r="F25" s="8">
        <v>4086</v>
      </c>
      <c r="G25" s="8">
        <v>12062</v>
      </c>
    </row>
    <row r="26" spans="1:7" ht="15.75">
      <c r="A26" s="3" t="s">
        <v>180</v>
      </c>
      <c r="B26" s="8">
        <v>4225</v>
      </c>
      <c r="C26" s="8">
        <v>97</v>
      </c>
      <c r="D26" s="8">
        <v>12</v>
      </c>
      <c r="E26" s="8">
        <v>5388</v>
      </c>
      <c r="F26" s="8">
        <v>4498</v>
      </c>
      <c r="G26" s="8">
        <v>14220</v>
      </c>
    </row>
    <row r="27" spans="1:7" ht="15.75">
      <c r="A27" s="3" t="s">
        <v>181</v>
      </c>
      <c r="B27" s="8">
        <v>4231</v>
      </c>
      <c r="C27" s="8">
        <v>90</v>
      </c>
      <c r="D27" s="8">
        <v>6</v>
      </c>
      <c r="E27" s="8">
        <v>7510</v>
      </c>
      <c r="F27" s="8">
        <v>4228</v>
      </c>
      <c r="G27" s="8">
        <v>16065</v>
      </c>
    </row>
    <row r="28" spans="1:7" ht="15.75">
      <c r="A28" s="3" t="s">
        <v>182</v>
      </c>
      <c r="B28" s="8">
        <v>3437</v>
      </c>
      <c r="C28" s="8">
        <v>81</v>
      </c>
      <c r="D28" s="8">
        <v>12</v>
      </c>
      <c r="E28" s="8">
        <v>9370</v>
      </c>
      <c r="F28" s="8">
        <v>5439</v>
      </c>
      <c r="G28" s="8">
        <v>18339</v>
      </c>
    </row>
    <row r="29" spans="1:7" ht="15.75">
      <c r="A29" s="3" t="s">
        <v>183</v>
      </c>
      <c r="B29" s="8">
        <v>3218</v>
      </c>
      <c r="C29" s="8">
        <v>92</v>
      </c>
      <c r="D29" s="8">
        <v>6</v>
      </c>
      <c r="E29" s="8">
        <v>10515</v>
      </c>
      <c r="F29" s="8">
        <v>5488</v>
      </c>
      <c r="G29" s="8">
        <v>19319</v>
      </c>
    </row>
    <row r="30" spans="1:7" ht="15.75">
      <c r="A30" s="3" t="s">
        <v>184</v>
      </c>
      <c r="B30" s="8">
        <v>3367</v>
      </c>
      <c r="C30" s="8">
        <v>62</v>
      </c>
      <c r="D30" s="8">
        <v>6</v>
      </c>
      <c r="E30" s="8">
        <v>11354</v>
      </c>
      <c r="F30" s="8">
        <v>4709</v>
      </c>
      <c r="G30" s="8">
        <v>19498</v>
      </c>
    </row>
    <row r="31" spans="1:7" ht="15.75">
      <c r="A31" s="3" t="s">
        <v>185</v>
      </c>
      <c r="B31" s="8">
        <v>2669</v>
      </c>
      <c r="C31" s="8">
        <v>61</v>
      </c>
      <c r="D31" s="8">
        <v>7</v>
      </c>
      <c r="E31" s="8">
        <v>6957</v>
      </c>
      <c r="F31" s="8">
        <v>3908</v>
      </c>
      <c r="G31" s="8">
        <v>13602</v>
      </c>
    </row>
    <row r="32" spans="1:7" ht="15.75">
      <c r="A32" s="3" t="s">
        <v>186</v>
      </c>
      <c r="B32" s="8">
        <v>3217</v>
      </c>
      <c r="C32" s="8">
        <v>94</v>
      </c>
      <c r="D32" s="8">
        <v>9</v>
      </c>
      <c r="E32" s="8">
        <v>6025</v>
      </c>
      <c r="F32" s="8">
        <v>4124</v>
      </c>
      <c r="G32" s="8">
        <v>13469</v>
      </c>
    </row>
    <row r="33" spans="1:7" ht="15.75">
      <c r="A33" s="3" t="s">
        <v>187</v>
      </c>
      <c r="B33" s="8">
        <v>4790</v>
      </c>
      <c r="C33" s="8">
        <v>79</v>
      </c>
      <c r="D33" s="8">
        <v>17</v>
      </c>
      <c r="E33" s="8">
        <v>1781</v>
      </c>
      <c r="F33" s="8">
        <v>3525</v>
      </c>
      <c r="G33" s="8">
        <v>10192</v>
      </c>
    </row>
    <row r="34" spans="1:7" ht="15.75">
      <c r="A34" s="3" t="s">
        <v>188</v>
      </c>
      <c r="B34" s="8">
        <v>3982</v>
      </c>
      <c r="C34" s="8">
        <v>78</v>
      </c>
      <c r="D34" s="8">
        <v>12</v>
      </c>
      <c r="E34" s="8">
        <v>1258</v>
      </c>
      <c r="F34" s="8">
        <v>3314</v>
      </c>
      <c r="G34" s="8">
        <v>8644</v>
      </c>
    </row>
    <row r="35" spans="1:7" ht="15.75">
      <c r="A35" s="3" t="s">
        <v>189</v>
      </c>
      <c r="B35" s="8">
        <v>6043</v>
      </c>
      <c r="C35" s="8">
        <v>84</v>
      </c>
      <c r="D35" s="8">
        <v>8</v>
      </c>
      <c r="E35" s="8">
        <v>2230</v>
      </c>
      <c r="F35" s="8">
        <v>3773</v>
      </c>
      <c r="G35" s="8">
        <v>12138</v>
      </c>
    </row>
    <row r="36" spans="1:7" ht="15.75">
      <c r="A36" s="3" t="s">
        <v>190</v>
      </c>
      <c r="B36" s="8">
        <v>7324</v>
      </c>
      <c r="C36" s="8">
        <v>40</v>
      </c>
      <c r="D36" s="8">
        <v>13</v>
      </c>
      <c r="E36" s="8">
        <v>877</v>
      </c>
      <c r="F36" s="8">
        <v>2793</v>
      </c>
      <c r="G36" s="8">
        <v>11047</v>
      </c>
    </row>
    <row r="37" spans="1:7" ht="15.75">
      <c r="A37" s="3" t="s">
        <v>191</v>
      </c>
      <c r="B37" s="8">
        <v>8051</v>
      </c>
      <c r="C37" s="8">
        <v>61</v>
      </c>
      <c r="D37" s="8">
        <v>11</v>
      </c>
      <c r="E37" s="8">
        <v>1237</v>
      </c>
      <c r="F37" s="8">
        <v>3152</v>
      </c>
      <c r="G37" s="8">
        <v>12512</v>
      </c>
    </row>
    <row r="38" spans="1:7" ht="15.75">
      <c r="A38" s="3" t="s">
        <v>192</v>
      </c>
      <c r="B38" s="8">
        <v>8203</v>
      </c>
      <c r="C38" s="8">
        <v>84</v>
      </c>
      <c r="D38" s="8">
        <v>11</v>
      </c>
      <c r="E38" s="8">
        <v>4130</v>
      </c>
      <c r="F38" s="8">
        <v>4655</v>
      </c>
      <c r="G38" s="8">
        <v>17083</v>
      </c>
    </row>
    <row r="39" spans="1:7" ht="15.75">
      <c r="A39" s="3" t="s">
        <v>193</v>
      </c>
      <c r="B39" s="8">
        <v>4408</v>
      </c>
      <c r="C39" s="8">
        <v>52</v>
      </c>
      <c r="D39" s="8">
        <v>9</v>
      </c>
      <c r="E39" s="8">
        <v>1149</v>
      </c>
      <c r="F39" s="8">
        <v>2663</v>
      </c>
      <c r="G39" s="8">
        <v>8281</v>
      </c>
    </row>
    <row r="40" spans="1:7" ht="15.75">
      <c r="A40" s="3" t="s">
        <v>194</v>
      </c>
      <c r="B40" s="8">
        <v>5195</v>
      </c>
      <c r="C40" s="8">
        <v>127</v>
      </c>
      <c r="D40" s="8">
        <v>20</v>
      </c>
      <c r="E40" s="8">
        <v>10724</v>
      </c>
      <c r="F40" s="8">
        <v>6923</v>
      </c>
      <c r="G40" s="8">
        <v>22989</v>
      </c>
    </row>
    <row r="41" spans="2:7" ht="15.75">
      <c r="B41" s="8"/>
      <c r="C41" s="8"/>
      <c r="D41" s="8"/>
      <c r="E41" s="8"/>
      <c r="F41" s="8"/>
      <c r="G41" s="8"/>
    </row>
    <row r="42" spans="1:7" ht="15.75">
      <c r="A42" s="4" t="s">
        <v>0</v>
      </c>
      <c r="B42" s="5" t="s">
        <v>1</v>
      </c>
      <c r="C42" s="5" t="s">
        <v>2</v>
      </c>
      <c r="D42" s="5" t="s">
        <v>3</v>
      </c>
      <c r="E42" s="5" t="s">
        <v>4</v>
      </c>
      <c r="F42" s="5" t="s">
        <v>5</v>
      </c>
      <c r="G42" s="5" t="s">
        <v>6</v>
      </c>
    </row>
    <row r="43" spans="1:7" ht="15.75">
      <c r="A43" s="4"/>
      <c r="B43" s="5"/>
      <c r="C43" s="5"/>
      <c r="D43" s="5"/>
      <c r="E43" s="5"/>
      <c r="F43" s="5"/>
      <c r="G43" s="5"/>
    </row>
    <row r="44" spans="1:7" ht="15.75">
      <c r="A44" s="3" t="s">
        <v>195</v>
      </c>
      <c r="B44" s="8">
        <v>5106</v>
      </c>
      <c r="C44" s="8">
        <v>106</v>
      </c>
      <c r="D44" s="8">
        <v>15</v>
      </c>
      <c r="E44" s="8">
        <v>8730</v>
      </c>
      <c r="F44" s="8">
        <v>6376</v>
      </c>
      <c r="G44" s="8">
        <v>20333</v>
      </c>
    </row>
    <row r="45" spans="1:7" ht="15.75">
      <c r="A45" s="3" t="s">
        <v>196</v>
      </c>
      <c r="B45" s="8">
        <v>3242</v>
      </c>
      <c r="C45" s="8">
        <v>66</v>
      </c>
      <c r="D45" s="8">
        <v>7</v>
      </c>
      <c r="E45" s="8">
        <v>3179</v>
      </c>
      <c r="F45" s="8">
        <v>2979</v>
      </c>
      <c r="G45" s="8">
        <v>9473</v>
      </c>
    </row>
    <row r="46" spans="1:7" ht="15.75">
      <c r="A46" s="3" t="s">
        <v>197</v>
      </c>
      <c r="B46" s="8">
        <v>3130</v>
      </c>
      <c r="C46" s="8">
        <v>66</v>
      </c>
      <c r="D46" s="8">
        <v>6</v>
      </c>
      <c r="E46" s="8">
        <v>3295</v>
      </c>
      <c r="F46" s="8">
        <v>3288</v>
      </c>
      <c r="G46" s="8">
        <v>9785</v>
      </c>
    </row>
    <row r="47" spans="1:7" ht="15.75">
      <c r="A47" s="3" t="s">
        <v>198</v>
      </c>
      <c r="B47" s="8">
        <v>4627</v>
      </c>
      <c r="C47" s="8">
        <v>87</v>
      </c>
      <c r="D47" s="8">
        <v>15</v>
      </c>
      <c r="E47" s="8">
        <v>6942</v>
      </c>
      <c r="F47" s="8">
        <v>5166</v>
      </c>
      <c r="G47" s="8">
        <v>16837</v>
      </c>
    </row>
    <row r="48" spans="1:7" ht="15.75">
      <c r="A48" s="3" t="s">
        <v>199</v>
      </c>
      <c r="B48" s="8">
        <v>3665</v>
      </c>
      <c r="C48" s="8">
        <v>100</v>
      </c>
      <c r="D48" s="8">
        <v>8</v>
      </c>
      <c r="E48" s="8">
        <v>7980</v>
      </c>
      <c r="F48" s="8">
        <v>5720</v>
      </c>
      <c r="G48" s="8">
        <v>17473</v>
      </c>
    </row>
    <row r="49" spans="1:7" ht="15.75">
      <c r="A49" s="3" t="s">
        <v>200</v>
      </c>
      <c r="B49" s="8">
        <v>5783</v>
      </c>
      <c r="C49" s="8">
        <v>161</v>
      </c>
      <c r="D49" s="8">
        <v>15</v>
      </c>
      <c r="E49" s="8">
        <v>4386</v>
      </c>
      <c r="F49" s="8">
        <v>5566</v>
      </c>
      <c r="G49" s="8">
        <v>15911</v>
      </c>
    </row>
    <row r="50" spans="1:7" ht="15.75">
      <c r="A50" s="3" t="s">
        <v>201</v>
      </c>
      <c r="B50" s="8">
        <v>6320</v>
      </c>
      <c r="C50" s="8">
        <v>149</v>
      </c>
      <c r="D50" s="8">
        <v>23</v>
      </c>
      <c r="E50" s="8">
        <v>8082</v>
      </c>
      <c r="F50" s="8">
        <v>6617</v>
      </c>
      <c r="G50" s="8">
        <v>21191</v>
      </c>
    </row>
    <row r="51" spans="1:7" ht="15.75">
      <c r="A51" s="3" t="s">
        <v>202</v>
      </c>
      <c r="B51" s="8">
        <v>7120</v>
      </c>
      <c r="C51" s="8">
        <v>260</v>
      </c>
      <c r="D51" s="8">
        <v>30</v>
      </c>
      <c r="E51" s="8">
        <v>3488</v>
      </c>
      <c r="F51" s="8">
        <v>7255</v>
      </c>
      <c r="G51" s="8">
        <v>18153</v>
      </c>
    </row>
    <row r="52" spans="1:7" ht="15.75">
      <c r="A52" s="3" t="s">
        <v>203</v>
      </c>
      <c r="B52" s="8">
        <v>3402</v>
      </c>
      <c r="C52" s="8">
        <v>67</v>
      </c>
      <c r="D52" s="8">
        <v>13</v>
      </c>
      <c r="E52" s="8">
        <v>6313</v>
      </c>
      <c r="F52" s="8">
        <v>3924</v>
      </c>
      <c r="G52" s="8">
        <v>13719</v>
      </c>
    </row>
    <row r="53" spans="1:7" ht="15.75">
      <c r="A53" s="3" t="s">
        <v>204</v>
      </c>
      <c r="B53" s="8">
        <v>3639</v>
      </c>
      <c r="C53" s="8">
        <v>82</v>
      </c>
      <c r="D53" s="8">
        <v>9</v>
      </c>
      <c r="E53" s="8">
        <v>11855</v>
      </c>
      <c r="F53" s="8">
        <v>6159</v>
      </c>
      <c r="G53" s="8">
        <v>21744</v>
      </c>
    </row>
    <row r="54" spans="1:7" ht="15.75">
      <c r="A54" s="3" t="s">
        <v>205</v>
      </c>
      <c r="B54" s="8">
        <v>3012</v>
      </c>
      <c r="C54" s="8">
        <v>74</v>
      </c>
      <c r="D54" s="8">
        <v>6</v>
      </c>
      <c r="E54" s="8">
        <v>7855</v>
      </c>
      <c r="F54" s="8">
        <v>4471</v>
      </c>
      <c r="G54" s="8">
        <v>15418</v>
      </c>
    </row>
    <row r="55" spans="1:7" ht="15.75">
      <c r="A55" s="3" t="s">
        <v>206</v>
      </c>
      <c r="B55" s="8">
        <v>3735</v>
      </c>
      <c r="C55" s="8">
        <v>49</v>
      </c>
      <c r="D55" s="8">
        <v>21</v>
      </c>
      <c r="E55" s="8">
        <v>6701</v>
      </c>
      <c r="F55" s="8">
        <v>3199</v>
      </c>
      <c r="G55" s="8">
        <v>13705</v>
      </c>
    </row>
    <row r="56" spans="1:7" ht="15.75">
      <c r="A56" s="3" t="s">
        <v>207</v>
      </c>
      <c r="B56" s="8">
        <v>3623</v>
      </c>
      <c r="C56" s="8">
        <v>52</v>
      </c>
      <c r="D56" s="8">
        <v>12</v>
      </c>
      <c r="E56" s="8">
        <v>7173</v>
      </c>
      <c r="F56" s="8">
        <v>3167</v>
      </c>
      <c r="G56" s="8">
        <v>14027</v>
      </c>
    </row>
    <row r="57" spans="1:7" ht="15.75">
      <c r="A57" s="3" t="s">
        <v>208</v>
      </c>
      <c r="B57" s="8">
        <v>3800</v>
      </c>
      <c r="C57" s="8">
        <v>55</v>
      </c>
      <c r="D57" s="8">
        <v>9</v>
      </c>
      <c r="E57" s="8">
        <v>7347</v>
      </c>
      <c r="F57" s="8">
        <v>3240</v>
      </c>
      <c r="G57" s="8">
        <v>14451</v>
      </c>
    </row>
    <row r="58" spans="1:7" ht="15.75">
      <c r="A58" s="3" t="s">
        <v>209</v>
      </c>
      <c r="B58" s="8">
        <v>4682</v>
      </c>
      <c r="C58" s="8">
        <v>66</v>
      </c>
      <c r="D58" s="8">
        <v>6</v>
      </c>
      <c r="E58" s="8">
        <v>6265</v>
      </c>
      <c r="F58" s="8">
        <v>3866</v>
      </c>
      <c r="G58" s="8">
        <v>14885</v>
      </c>
    </row>
    <row r="59" spans="1:7" ht="15.75">
      <c r="A59" s="3" t="s">
        <v>210</v>
      </c>
      <c r="B59" s="8">
        <v>4147</v>
      </c>
      <c r="C59" s="8">
        <v>55</v>
      </c>
      <c r="D59" s="8">
        <v>6</v>
      </c>
      <c r="E59" s="8">
        <v>6699</v>
      </c>
      <c r="F59" s="8">
        <v>3176</v>
      </c>
      <c r="G59" s="8">
        <v>14083</v>
      </c>
    </row>
    <row r="60" spans="1:7" ht="15.75">
      <c r="A60" s="3" t="s">
        <v>211</v>
      </c>
      <c r="B60" s="8">
        <v>4249</v>
      </c>
      <c r="C60" s="8">
        <v>64</v>
      </c>
      <c r="D60" s="8">
        <v>13</v>
      </c>
      <c r="E60" s="8">
        <v>3687</v>
      </c>
      <c r="F60" s="8">
        <v>3043</v>
      </c>
      <c r="G60" s="8">
        <v>11056</v>
      </c>
    </row>
    <row r="61" spans="1:7" ht="15.75">
      <c r="A61" s="3" t="s">
        <v>212</v>
      </c>
      <c r="B61" s="8">
        <v>4291</v>
      </c>
      <c r="C61" s="8">
        <v>85</v>
      </c>
      <c r="D61" s="8">
        <v>8</v>
      </c>
      <c r="E61" s="8">
        <v>4389</v>
      </c>
      <c r="F61" s="8">
        <v>3111</v>
      </c>
      <c r="G61" s="8">
        <v>11884</v>
      </c>
    </row>
    <row r="62" spans="1:7" ht="15.75">
      <c r="A62" s="3" t="s">
        <v>213</v>
      </c>
      <c r="B62" s="8">
        <v>4168</v>
      </c>
      <c r="C62" s="8">
        <v>62</v>
      </c>
      <c r="D62" s="8">
        <v>14</v>
      </c>
      <c r="E62" s="8">
        <v>2659</v>
      </c>
      <c r="F62" s="8">
        <v>2942</v>
      </c>
      <c r="G62" s="8">
        <v>9845</v>
      </c>
    </row>
    <row r="63" spans="1:7" ht="15.75">
      <c r="A63" s="3" t="s">
        <v>214</v>
      </c>
      <c r="B63" s="8">
        <v>4527</v>
      </c>
      <c r="C63" s="8">
        <v>59</v>
      </c>
      <c r="D63" s="8">
        <v>16</v>
      </c>
      <c r="E63" s="8">
        <v>2031</v>
      </c>
      <c r="F63" s="8">
        <v>2928</v>
      </c>
      <c r="G63" s="8">
        <v>9561</v>
      </c>
    </row>
    <row r="64" spans="1:7" ht="15.75">
      <c r="A64" s="3" t="s">
        <v>215</v>
      </c>
      <c r="B64" s="8">
        <v>3375</v>
      </c>
      <c r="C64" s="8">
        <v>64</v>
      </c>
      <c r="D64" s="8">
        <v>11</v>
      </c>
      <c r="E64" s="8">
        <v>6446</v>
      </c>
      <c r="F64" s="8">
        <v>3838</v>
      </c>
      <c r="G64" s="8">
        <v>13734</v>
      </c>
    </row>
    <row r="65" spans="1:7" ht="15.75">
      <c r="A65" s="3" t="s">
        <v>216</v>
      </c>
      <c r="B65" s="8">
        <v>3146</v>
      </c>
      <c r="C65" s="8">
        <v>82</v>
      </c>
      <c r="D65" s="8">
        <v>11</v>
      </c>
      <c r="E65" s="8">
        <v>4786</v>
      </c>
      <c r="F65" s="8">
        <v>3345</v>
      </c>
      <c r="G65" s="8">
        <v>11370</v>
      </c>
    </row>
    <row r="66" spans="1:7" ht="15.75">
      <c r="A66" s="3" t="s">
        <v>217</v>
      </c>
      <c r="B66" s="8">
        <v>2715</v>
      </c>
      <c r="C66" s="8">
        <v>98</v>
      </c>
      <c r="D66" s="8">
        <v>47</v>
      </c>
      <c r="E66" s="8">
        <v>8691</v>
      </c>
      <c r="F66" s="8">
        <v>3740</v>
      </c>
      <c r="G66" s="8">
        <v>15291</v>
      </c>
    </row>
    <row r="67" spans="1:7" ht="15.75">
      <c r="A67" s="3" t="s">
        <v>218</v>
      </c>
      <c r="B67" s="8">
        <v>3407</v>
      </c>
      <c r="C67" s="8">
        <v>46</v>
      </c>
      <c r="D67" s="8">
        <v>11</v>
      </c>
      <c r="E67" s="8">
        <v>7414</v>
      </c>
      <c r="F67" s="8">
        <v>3084</v>
      </c>
      <c r="G67" s="8">
        <v>13962</v>
      </c>
    </row>
    <row r="68" spans="1:7" ht="15.75">
      <c r="A68" s="3" t="s">
        <v>219</v>
      </c>
      <c r="B68" s="8">
        <v>4359</v>
      </c>
      <c r="C68" s="8">
        <v>73</v>
      </c>
      <c r="D68" s="8">
        <v>34</v>
      </c>
      <c r="E68" s="8">
        <v>6114</v>
      </c>
      <c r="F68" s="8">
        <v>4154</v>
      </c>
      <c r="G68" s="8">
        <v>14734</v>
      </c>
    </row>
    <row r="69" spans="1:7" ht="15.75">
      <c r="A69" s="3" t="s">
        <v>220</v>
      </c>
      <c r="B69" s="8">
        <v>1629</v>
      </c>
      <c r="C69" s="8">
        <v>59</v>
      </c>
      <c r="D69" s="8">
        <v>13</v>
      </c>
      <c r="E69" s="8">
        <v>6103</v>
      </c>
      <c r="F69" s="8">
        <v>2603</v>
      </c>
      <c r="G69" s="8">
        <v>10407</v>
      </c>
    </row>
    <row r="70" spans="1:7" ht="15.75">
      <c r="A70" s="3" t="s">
        <v>221</v>
      </c>
      <c r="B70" s="8">
        <v>3712</v>
      </c>
      <c r="C70" s="8">
        <v>74</v>
      </c>
      <c r="D70" s="8">
        <v>9</v>
      </c>
      <c r="E70" s="8">
        <v>4354</v>
      </c>
      <c r="F70" s="8">
        <v>3657</v>
      </c>
      <c r="G70" s="8">
        <v>11806</v>
      </c>
    </row>
    <row r="71" spans="1:7" ht="15.75">
      <c r="A71" s="3" t="s">
        <v>222</v>
      </c>
      <c r="B71" s="8">
        <v>3122</v>
      </c>
      <c r="C71" s="8">
        <v>86</v>
      </c>
      <c r="D71" s="8">
        <v>8</v>
      </c>
      <c r="E71" s="8">
        <v>5146</v>
      </c>
      <c r="F71" s="8">
        <v>3672</v>
      </c>
      <c r="G71" s="8">
        <v>12034</v>
      </c>
    </row>
    <row r="72" spans="1:7" ht="15.75">
      <c r="A72" s="3" t="s">
        <v>223</v>
      </c>
      <c r="B72" s="8">
        <v>3113</v>
      </c>
      <c r="C72" s="8">
        <v>61</v>
      </c>
      <c r="D72" s="8">
        <v>5</v>
      </c>
      <c r="E72" s="8">
        <v>6366</v>
      </c>
      <c r="F72" s="8">
        <v>3256</v>
      </c>
      <c r="G72" s="8">
        <v>12801</v>
      </c>
    </row>
    <row r="73" spans="1:7" ht="15.75">
      <c r="A73" s="3" t="s">
        <v>224</v>
      </c>
      <c r="B73" s="8">
        <v>2626</v>
      </c>
      <c r="C73" s="8">
        <v>59</v>
      </c>
      <c r="D73" s="8">
        <v>11</v>
      </c>
      <c r="E73" s="8">
        <v>7249</v>
      </c>
      <c r="F73" s="8">
        <v>2998</v>
      </c>
      <c r="G73" s="8">
        <v>12943</v>
      </c>
    </row>
    <row r="74" spans="1:7" ht="15.75">
      <c r="A74" s="3" t="s">
        <v>225</v>
      </c>
      <c r="B74" s="8">
        <v>3128</v>
      </c>
      <c r="C74" s="8">
        <v>130</v>
      </c>
      <c r="D74" s="8">
        <v>16</v>
      </c>
      <c r="E74" s="8">
        <v>5123</v>
      </c>
      <c r="F74" s="8">
        <v>4239</v>
      </c>
      <c r="G74" s="8">
        <v>12636</v>
      </c>
    </row>
    <row r="75" spans="1:7" ht="15.75">
      <c r="A75" s="3" t="s">
        <v>226</v>
      </c>
      <c r="B75" s="8">
        <v>2339</v>
      </c>
      <c r="C75" s="8">
        <v>53</v>
      </c>
      <c r="D75" s="8">
        <v>6</v>
      </c>
      <c r="E75" s="8">
        <v>7056</v>
      </c>
      <c r="F75" s="8">
        <v>2722</v>
      </c>
      <c r="G75" s="8">
        <v>12176</v>
      </c>
    </row>
    <row r="76" spans="1:7" ht="15.75">
      <c r="A76" s="3" t="s">
        <v>227</v>
      </c>
      <c r="B76" s="8">
        <v>3269</v>
      </c>
      <c r="C76" s="8">
        <v>96</v>
      </c>
      <c r="D76" s="8">
        <v>10</v>
      </c>
      <c r="E76" s="8">
        <v>6770</v>
      </c>
      <c r="F76" s="8">
        <v>4004</v>
      </c>
      <c r="G76" s="8">
        <v>14149</v>
      </c>
    </row>
    <row r="77" spans="1:7" ht="15.75">
      <c r="A77" s="3" t="s">
        <v>228</v>
      </c>
      <c r="B77" s="8">
        <v>3319</v>
      </c>
      <c r="C77" s="8">
        <v>37</v>
      </c>
      <c r="D77" s="8">
        <v>5</v>
      </c>
      <c r="E77" s="8">
        <v>5748</v>
      </c>
      <c r="F77" s="8">
        <v>3552</v>
      </c>
      <c r="G77" s="8">
        <v>12661</v>
      </c>
    </row>
    <row r="78" spans="1:7" ht="15.75">
      <c r="A78" s="3" t="s">
        <v>229</v>
      </c>
      <c r="B78" s="8">
        <v>2268</v>
      </c>
      <c r="C78" s="8">
        <v>45</v>
      </c>
      <c r="D78" s="8">
        <v>4</v>
      </c>
      <c r="E78" s="8">
        <v>6869</v>
      </c>
      <c r="F78" s="8">
        <v>2892</v>
      </c>
      <c r="G78" s="8">
        <v>12078</v>
      </c>
    </row>
    <row r="79" spans="1:7" ht="15.75">
      <c r="A79" s="3" t="s">
        <v>230</v>
      </c>
      <c r="B79" s="8">
        <v>2151</v>
      </c>
      <c r="C79" s="8">
        <v>51</v>
      </c>
      <c r="D79" s="8">
        <v>2</v>
      </c>
      <c r="E79" s="8">
        <v>6679</v>
      </c>
      <c r="F79" s="8">
        <v>2977</v>
      </c>
      <c r="G79" s="8">
        <v>11860</v>
      </c>
    </row>
    <row r="80" spans="1:7" ht="15.75">
      <c r="A80" s="3" t="s">
        <v>231</v>
      </c>
      <c r="B80" s="8">
        <v>3536</v>
      </c>
      <c r="C80" s="8">
        <v>68</v>
      </c>
      <c r="D80" s="8">
        <v>4</v>
      </c>
      <c r="E80" s="8">
        <v>5980</v>
      </c>
      <c r="F80" s="8">
        <v>3862</v>
      </c>
      <c r="G80" s="8">
        <v>13450</v>
      </c>
    </row>
    <row r="81" spans="1:7" ht="15.75">
      <c r="A81" s="3" t="s">
        <v>232</v>
      </c>
      <c r="B81" s="8">
        <v>2903</v>
      </c>
      <c r="C81" s="8">
        <v>70</v>
      </c>
      <c r="D81" s="8">
        <v>11</v>
      </c>
      <c r="E81" s="8">
        <v>6943</v>
      </c>
      <c r="F81" s="8">
        <v>3391</v>
      </c>
      <c r="G81" s="8">
        <v>13318</v>
      </c>
    </row>
    <row r="82" spans="1:7" ht="15.75">
      <c r="A82" s="3" t="s">
        <v>233</v>
      </c>
      <c r="B82" s="8">
        <v>3099</v>
      </c>
      <c r="C82" s="8">
        <v>67</v>
      </c>
      <c r="D82" s="8">
        <v>13</v>
      </c>
      <c r="E82" s="8">
        <v>6214</v>
      </c>
      <c r="F82" s="8">
        <v>3801</v>
      </c>
      <c r="G82" s="8">
        <v>13194</v>
      </c>
    </row>
    <row r="84" spans="1:7" ht="15.75">
      <c r="A84" s="4" t="s">
        <v>0</v>
      </c>
      <c r="B84" s="5" t="s">
        <v>1</v>
      </c>
      <c r="C84" s="5" t="s">
        <v>2</v>
      </c>
      <c r="D84" s="5" t="s">
        <v>3</v>
      </c>
      <c r="E84" s="5" t="s">
        <v>4</v>
      </c>
      <c r="F84" s="5" t="s">
        <v>5</v>
      </c>
      <c r="G84" s="5" t="s">
        <v>6</v>
      </c>
    </row>
    <row r="85" spans="1:7" ht="15.75">
      <c r="A85" s="4"/>
      <c r="B85" s="5"/>
      <c r="C85" s="5"/>
      <c r="D85" s="5"/>
      <c r="E85" s="5"/>
      <c r="F85" s="5"/>
      <c r="G85" s="5"/>
    </row>
    <row r="86" spans="1:7" ht="15.75">
      <c r="A86" s="3" t="s">
        <v>234</v>
      </c>
      <c r="B86" s="8">
        <v>3245</v>
      </c>
      <c r="C86" s="8">
        <v>105</v>
      </c>
      <c r="D86" s="8">
        <v>29</v>
      </c>
      <c r="E86" s="8">
        <v>5607</v>
      </c>
      <c r="F86" s="8">
        <v>3724</v>
      </c>
      <c r="G86" s="8">
        <v>12710</v>
      </c>
    </row>
    <row r="87" spans="1:7" ht="15.75">
      <c r="A87" s="3" t="s">
        <v>235</v>
      </c>
      <c r="B87" s="8">
        <v>4059</v>
      </c>
      <c r="C87" s="8">
        <v>98</v>
      </c>
      <c r="D87" s="8">
        <v>21</v>
      </c>
      <c r="E87" s="8">
        <v>5376</v>
      </c>
      <c r="F87" s="8">
        <v>3892</v>
      </c>
      <c r="G87" s="8">
        <v>13446</v>
      </c>
    </row>
    <row r="88" spans="1:7" ht="15.75">
      <c r="A88" s="3" t="s">
        <v>236</v>
      </c>
      <c r="B88" s="8">
        <v>3753</v>
      </c>
      <c r="C88" s="8">
        <v>48</v>
      </c>
      <c r="D88" s="8">
        <v>14</v>
      </c>
      <c r="E88" s="8">
        <v>6499</v>
      </c>
      <c r="F88" s="8">
        <v>3567</v>
      </c>
      <c r="G88" s="8">
        <v>13881</v>
      </c>
    </row>
    <row r="89" spans="1:7" ht="15.75">
      <c r="A89" s="3" t="s">
        <v>237</v>
      </c>
      <c r="B89" s="8">
        <v>3026</v>
      </c>
      <c r="C89" s="8">
        <v>61</v>
      </c>
      <c r="D89" s="8">
        <v>6</v>
      </c>
      <c r="E89" s="8">
        <v>6204</v>
      </c>
      <c r="F89" s="8">
        <v>3958</v>
      </c>
      <c r="G89" s="8">
        <v>13255</v>
      </c>
    </row>
    <row r="90" spans="1:7" ht="15.75">
      <c r="A90" s="3" t="s">
        <v>238</v>
      </c>
      <c r="B90" s="8">
        <v>2961</v>
      </c>
      <c r="C90" s="8">
        <v>79</v>
      </c>
      <c r="D90" s="8">
        <v>16</v>
      </c>
      <c r="E90" s="8">
        <v>6889</v>
      </c>
      <c r="F90" s="8">
        <v>3594</v>
      </c>
      <c r="G90" s="8">
        <v>13539</v>
      </c>
    </row>
    <row r="91" spans="1:7" ht="15.75">
      <c r="A91" s="3" t="s">
        <v>239</v>
      </c>
      <c r="B91" s="8">
        <v>3407</v>
      </c>
      <c r="C91" s="8">
        <v>60</v>
      </c>
      <c r="D91" s="8">
        <v>7</v>
      </c>
      <c r="E91" s="8">
        <v>7768</v>
      </c>
      <c r="F91" s="8">
        <v>2564</v>
      </c>
      <c r="G91" s="8">
        <v>13806</v>
      </c>
    </row>
    <row r="92" spans="1:7" ht="15.75">
      <c r="A92" s="3" t="s">
        <v>240</v>
      </c>
      <c r="B92" s="8">
        <v>4469</v>
      </c>
      <c r="C92" s="8">
        <v>62</v>
      </c>
      <c r="D92" s="8">
        <v>4</v>
      </c>
      <c r="E92" s="8">
        <v>1623</v>
      </c>
      <c r="F92" s="8">
        <v>1924</v>
      </c>
      <c r="G92" s="8">
        <v>8082</v>
      </c>
    </row>
    <row r="93" spans="1:7" ht="15.75">
      <c r="A93" s="3" t="s">
        <v>241</v>
      </c>
      <c r="B93" s="8">
        <v>3533</v>
      </c>
      <c r="C93" s="8">
        <v>70</v>
      </c>
      <c r="D93" s="8">
        <v>4</v>
      </c>
      <c r="E93" s="8">
        <v>7914</v>
      </c>
      <c r="F93" s="8">
        <v>3316</v>
      </c>
      <c r="G93" s="8">
        <v>14837</v>
      </c>
    </row>
    <row r="94" spans="1:7" ht="15.75">
      <c r="A94" s="3" t="s">
        <v>242</v>
      </c>
      <c r="B94" s="8">
        <v>3256</v>
      </c>
      <c r="C94" s="8">
        <v>64</v>
      </c>
      <c r="D94" s="8">
        <v>10</v>
      </c>
      <c r="E94" s="8">
        <v>2775</v>
      </c>
      <c r="F94" s="8">
        <v>2704</v>
      </c>
      <c r="G94" s="8">
        <v>8809</v>
      </c>
    </row>
    <row r="95" spans="1:7" ht="15.75">
      <c r="A95" s="3" t="s">
        <v>243</v>
      </c>
      <c r="B95" s="8">
        <v>3665</v>
      </c>
      <c r="C95" s="8">
        <v>65</v>
      </c>
      <c r="D95" s="8">
        <v>5</v>
      </c>
      <c r="E95" s="8">
        <v>5279</v>
      </c>
      <c r="F95" s="8">
        <v>3449</v>
      </c>
      <c r="G95" s="8">
        <v>12463</v>
      </c>
    </row>
    <row r="96" spans="1:7" ht="15.75">
      <c r="A96" s="3" t="s">
        <v>244</v>
      </c>
      <c r="B96" s="8">
        <v>2879</v>
      </c>
      <c r="C96" s="8">
        <v>49</v>
      </c>
      <c r="D96" s="8">
        <v>3</v>
      </c>
      <c r="E96" s="8">
        <v>2579</v>
      </c>
      <c r="F96" s="8">
        <v>2303</v>
      </c>
      <c r="G96" s="8">
        <v>7813</v>
      </c>
    </row>
    <row r="97" spans="1:7" ht="15.75">
      <c r="A97" s="3" t="s">
        <v>245</v>
      </c>
      <c r="B97" s="8">
        <v>5498</v>
      </c>
      <c r="C97" s="8">
        <v>53</v>
      </c>
      <c r="D97" s="8">
        <v>5</v>
      </c>
      <c r="E97" s="8">
        <v>2632</v>
      </c>
      <c r="F97" s="8">
        <v>2624</v>
      </c>
      <c r="G97" s="8">
        <v>10812</v>
      </c>
    </row>
    <row r="98" spans="1:7" ht="15.75">
      <c r="A98" s="3" t="s">
        <v>246</v>
      </c>
      <c r="B98" s="8">
        <v>2846</v>
      </c>
      <c r="C98" s="8">
        <v>63</v>
      </c>
      <c r="D98" s="8">
        <v>4</v>
      </c>
      <c r="E98" s="8">
        <v>6940</v>
      </c>
      <c r="F98" s="8">
        <v>3246</v>
      </c>
      <c r="G98" s="8">
        <v>13099</v>
      </c>
    </row>
    <row r="99" spans="1:7" ht="15.75">
      <c r="A99" s="3" t="s">
        <v>247</v>
      </c>
      <c r="B99" s="8">
        <v>3672</v>
      </c>
      <c r="C99" s="8">
        <v>61</v>
      </c>
      <c r="D99" s="8">
        <v>12</v>
      </c>
      <c r="E99" s="8">
        <v>5243</v>
      </c>
      <c r="F99" s="8">
        <v>2739</v>
      </c>
      <c r="G99" s="8">
        <v>11727</v>
      </c>
    </row>
    <row r="100" spans="1:7" ht="15.75">
      <c r="A100" s="3" t="s">
        <v>248</v>
      </c>
      <c r="B100" s="8">
        <v>3411</v>
      </c>
      <c r="C100" s="8">
        <v>71</v>
      </c>
      <c r="D100" s="8">
        <v>9</v>
      </c>
      <c r="E100" s="8">
        <v>3308</v>
      </c>
      <c r="F100" s="8">
        <v>2668</v>
      </c>
      <c r="G100" s="8">
        <v>9467</v>
      </c>
    </row>
    <row r="101" spans="1:7" ht="15.75">
      <c r="A101" s="3" t="s">
        <v>249</v>
      </c>
      <c r="B101" s="8">
        <v>3028</v>
      </c>
      <c r="C101" s="8">
        <v>52</v>
      </c>
      <c r="D101" s="8">
        <v>8</v>
      </c>
      <c r="E101" s="8">
        <v>5850</v>
      </c>
      <c r="F101" s="8">
        <v>3446</v>
      </c>
      <c r="G101" s="8">
        <v>12384</v>
      </c>
    </row>
    <row r="102" spans="1:7" ht="15.75">
      <c r="A102" s="3" t="s">
        <v>250</v>
      </c>
      <c r="B102" s="8">
        <v>2972</v>
      </c>
      <c r="C102" s="8">
        <v>54</v>
      </c>
      <c r="D102" s="8">
        <v>11</v>
      </c>
      <c r="E102" s="8">
        <v>7737</v>
      </c>
      <c r="F102" s="8">
        <v>3612</v>
      </c>
      <c r="G102" s="8">
        <v>14386</v>
      </c>
    </row>
    <row r="103" spans="1:7" ht="15.75">
      <c r="A103" s="3" t="s">
        <v>251</v>
      </c>
      <c r="B103" s="8">
        <v>2773</v>
      </c>
      <c r="C103" s="8">
        <v>67</v>
      </c>
      <c r="D103" s="8">
        <v>9</v>
      </c>
      <c r="E103" s="8">
        <v>2890</v>
      </c>
      <c r="F103" s="8">
        <v>2598</v>
      </c>
      <c r="G103" s="8">
        <v>8337</v>
      </c>
    </row>
    <row r="104" spans="1:7" ht="15.75">
      <c r="A104" s="3" t="s">
        <v>252</v>
      </c>
      <c r="B104" s="8">
        <v>2970</v>
      </c>
      <c r="C104" s="8">
        <v>60</v>
      </c>
      <c r="D104" s="8">
        <v>19</v>
      </c>
      <c r="E104" s="8">
        <v>3599</v>
      </c>
      <c r="F104" s="8">
        <v>2998</v>
      </c>
      <c r="G104" s="8">
        <v>9646</v>
      </c>
    </row>
    <row r="105" spans="1:7" ht="15.75">
      <c r="A105" s="3" t="s">
        <v>253</v>
      </c>
      <c r="B105" s="8">
        <v>2810</v>
      </c>
      <c r="C105" s="8">
        <v>55</v>
      </c>
      <c r="D105" s="8">
        <v>9</v>
      </c>
      <c r="E105" s="8">
        <v>3143</v>
      </c>
      <c r="F105" s="8">
        <v>2691</v>
      </c>
      <c r="G105" s="8">
        <v>8708</v>
      </c>
    </row>
    <row r="106" spans="1:7" ht="15.75">
      <c r="A106" s="3" t="s">
        <v>254</v>
      </c>
      <c r="B106" s="8">
        <v>2487</v>
      </c>
      <c r="C106" s="8">
        <v>69</v>
      </c>
      <c r="D106" s="8">
        <v>11</v>
      </c>
      <c r="E106" s="8">
        <v>2133</v>
      </c>
      <c r="F106" s="8">
        <v>2364</v>
      </c>
      <c r="G106" s="8">
        <v>7064</v>
      </c>
    </row>
    <row r="107" spans="1:7" ht="15.75">
      <c r="A107" s="3" t="s">
        <v>255</v>
      </c>
      <c r="B107" s="8">
        <v>3243</v>
      </c>
      <c r="C107" s="8">
        <v>85</v>
      </c>
      <c r="D107" s="8">
        <v>12</v>
      </c>
      <c r="E107" s="8">
        <v>9679</v>
      </c>
      <c r="F107" s="8">
        <v>4152</v>
      </c>
      <c r="G107" s="8">
        <v>17171</v>
      </c>
    </row>
    <row r="108" spans="1:7" ht="15.75">
      <c r="A108" s="3" t="s">
        <v>256</v>
      </c>
      <c r="B108" s="8">
        <v>2864</v>
      </c>
      <c r="C108" s="8">
        <v>53</v>
      </c>
      <c r="D108" s="8">
        <v>12</v>
      </c>
      <c r="E108" s="8">
        <v>8567</v>
      </c>
      <c r="F108" s="8">
        <v>3529</v>
      </c>
      <c r="G108" s="8">
        <v>15025</v>
      </c>
    </row>
    <row r="109" spans="1:7" ht="15.75">
      <c r="A109" s="3" t="s">
        <v>257</v>
      </c>
      <c r="B109" s="8">
        <v>3277</v>
      </c>
      <c r="C109" s="8">
        <v>48</v>
      </c>
      <c r="D109" s="8">
        <v>6</v>
      </c>
      <c r="E109" s="8">
        <v>6156</v>
      </c>
      <c r="F109" s="8">
        <v>3709</v>
      </c>
      <c r="G109" s="8">
        <v>13196</v>
      </c>
    </row>
    <row r="110" spans="1:7" ht="15.75">
      <c r="A110" s="3" t="s">
        <v>258</v>
      </c>
      <c r="B110" s="8">
        <v>2974</v>
      </c>
      <c r="C110" s="8">
        <v>74</v>
      </c>
      <c r="D110" s="8">
        <v>19</v>
      </c>
      <c r="E110" s="8">
        <v>2853</v>
      </c>
      <c r="F110" s="8">
        <v>3747</v>
      </c>
      <c r="G110" s="8">
        <v>9667</v>
      </c>
    </row>
    <row r="111" spans="1:7" ht="15.75">
      <c r="A111" s="3" t="s">
        <v>259</v>
      </c>
      <c r="B111" s="8">
        <v>2597</v>
      </c>
      <c r="C111" s="8">
        <v>63</v>
      </c>
      <c r="D111" s="8">
        <v>5</v>
      </c>
      <c r="E111" s="8">
        <v>1448</v>
      </c>
      <c r="F111" s="8">
        <v>2101</v>
      </c>
      <c r="G111" s="8">
        <v>6214</v>
      </c>
    </row>
    <row r="112" spans="1:7" ht="15.75">
      <c r="A112" s="3" t="s">
        <v>260</v>
      </c>
      <c r="B112" s="8">
        <v>3355</v>
      </c>
      <c r="C112" s="8">
        <v>44</v>
      </c>
      <c r="D112" s="8">
        <v>5</v>
      </c>
      <c r="E112" s="8">
        <v>8007</v>
      </c>
      <c r="F112" s="8">
        <v>3214</v>
      </c>
      <c r="G112" s="8">
        <v>14625</v>
      </c>
    </row>
    <row r="113" spans="1:7" ht="15.75">
      <c r="A113" s="3" t="s">
        <v>261</v>
      </c>
      <c r="B113" s="8">
        <v>3019</v>
      </c>
      <c r="C113" s="8">
        <v>57</v>
      </c>
      <c r="D113" s="8">
        <v>13</v>
      </c>
      <c r="E113" s="8">
        <v>6655</v>
      </c>
      <c r="F113" s="8">
        <v>3312</v>
      </c>
      <c r="G113" s="8">
        <v>13056</v>
      </c>
    </row>
    <row r="114" spans="1:7" ht="15.75">
      <c r="A114" s="3" t="s">
        <v>262</v>
      </c>
      <c r="B114" s="8">
        <v>2755</v>
      </c>
      <c r="C114" s="8">
        <v>51</v>
      </c>
      <c r="D114" s="8">
        <v>9</v>
      </c>
      <c r="E114" s="8">
        <v>7398</v>
      </c>
      <c r="F114" s="8">
        <v>2776</v>
      </c>
      <c r="G114" s="8">
        <v>12989</v>
      </c>
    </row>
    <row r="115" spans="1:7" ht="15.75">
      <c r="A115" s="3" t="s">
        <v>263</v>
      </c>
      <c r="B115" s="8">
        <v>2394</v>
      </c>
      <c r="C115" s="8">
        <v>56</v>
      </c>
      <c r="D115" s="8">
        <v>10</v>
      </c>
      <c r="E115" s="8">
        <v>7830</v>
      </c>
      <c r="F115" s="8">
        <v>3181</v>
      </c>
      <c r="G115" s="8">
        <v>13471</v>
      </c>
    </row>
    <row r="116" spans="1:7" ht="15.75">
      <c r="A116" s="3" t="s">
        <v>264</v>
      </c>
      <c r="B116" s="8">
        <v>3016</v>
      </c>
      <c r="C116" s="8">
        <v>103</v>
      </c>
      <c r="D116" s="8">
        <v>10</v>
      </c>
      <c r="E116" s="8">
        <v>6955</v>
      </c>
      <c r="F116" s="8">
        <v>3548</v>
      </c>
      <c r="G116" s="8">
        <v>13632</v>
      </c>
    </row>
    <row r="117" spans="1:7" ht="15.75">
      <c r="A117" s="3" t="s">
        <v>265</v>
      </c>
      <c r="B117" s="8">
        <v>2290</v>
      </c>
      <c r="C117" s="8">
        <v>47</v>
      </c>
      <c r="D117" s="8">
        <v>2</v>
      </c>
      <c r="E117" s="8">
        <v>8296</v>
      </c>
      <c r="F117" s="8">
        <v>2441</v>
      </c>
      <c r="G117" s="8">
        <v>13076</v>
      </c>
    </row>
    <row r="118" spans="1:7" ht="15.75">
      <c r="A118" s="3" t="s">
        <v>266</v>
      </c>
      <c r="B118" s="8">
        <v>3302</v>
      </c>
      <c r="C118" s="8">
        <v>54</v>
      </c>
      <c r="D118" s="8">
        <v>7</v>
      </c>
      <c r="E118" s="8">
        <v>7492</v>
      </c>
      <c r="F118" s="8">
        <v>3032</v>
      </c>
      <c r="G118" s="8">
        <v>13887</v>
      </c>
    </row>
    <row r="119" spans="1:7" ht="15.75">
      <c r="A119" s="3" t="s">
        <v>267</v>
      </c>
      <c r="B119" s="8">
        <v>4408</v>
      </c>
      <c r="C119" s="8">
        <v>87</v>
      </c>
      <c r="D119" s="8">
        <v>8</v>
      </c>
      <c r="E119" s="8">
        <v>5504</v>
      </c>
      <c r="F119" s="8">
        <v>4170</v>
      </c>
      <c r="G119" s="8">
        <v>14177</v>
      </c>
    </row>
    <row r="120" spans="1:7" ht="15.75">
      <c r="A120" s="3" t="s">
        <v>268</v>
      </c>
      <c r="B120" s="8">
        <v>2369</v>
      </c>
      <c r="C120" s="8">
        <v>28</v>
      </c>
      <c r="D120" s="8">
        <v>5</v>
      </c>
      <c r="E120" s="8">
        <v>6395</v>
      </c>
      <c r="F120" s="8">
        <v>2770</v>
      </c>
      <c r="G120" s="8">
        <v>11567</v>
      </c>
    </row>
    <row r="121" spans="1:7" ht="15.75">
      <c r="A121" s="3" t="s">
        <v>269</v>
      </c>
      <c r="B121" s="8">
        <v>2613</v>
      </c>
      <c r="C121" s="8">
        <v>30</v>
      </c>
      <c r="D121" s="8">
        <v>8</v>
      </c>
      <c r="E121" s="8">
        <v>6310</v>
      </c>
      <c r="F121" s="8">
        <v>2521</v>
      </c>
      <c r="G121" s="8">
        <v>11482</v>
      </c>
    </row>
    <row r="122" spans="1:7" ht="15.75">
      <c r="A122" s="3" t="s">
        <v>270</v>
      </c>
      <c r="B122" s="8">
        <v>2905</v>
      </c>
      <c r="C122" s="8">
        <v>54</v>
      </c>
      <c r="D122" s="8">
        <v>6</v>
      </c>
      <c r="E122" s="8">
        <v>7600</v>
      </c>
      <c r="F122" s="8">
        <v>2519</v>
      </c>
      <c r="G122" s="8">
        <v>13084</v>
      </c>
    </row>
    <row r="123" spans="1:7" ht="15.75">
      <c r="A123" s="3" t="s">
        <v>271</v>
      </c>
      <c r="B123" s="8">
        <v>2306</v>
      </c>
      <c r="C123" s="8">
        <v>62</v>
      </c>
      <c r="D123" s="8">
        <v>4</v>
      </c>
      <c r="E123" s="8">
        <v>5880</v>
      </c>
      <c r="F123" s="8">
        <v>2742</v>
      </c>
      <c r="G123" s="8">
        <v>10994</v>
      </c>
    </row>
    <row r="124" spans="1:7" ht="15.75">
      <c r="A124" s="3" t="s">
        <v>272</v>
      </c>
      <c r="B124" s="8">
        <v>2947</v>
      </c>
      <c r="C124" s="8">
        <v>55</v>
      </c>
      <c r="D124" s="8">
        <v>6</v>
      </c>
      <c r="E124" s="8">
        <v>8115</v>
      </c>
      <c r="F124" s="8">
        <v>2832</v>
      </c>
      <c r="G124" s="8">
        <v>13955</v>
      </c>
    </row>
    <row r="125" spans="2:7" ht="15.75">
      <c r="B125" s="8"/>
      <c r="C125" s="8"/>
      <c r="D125" s="8"/>
      <c r="E125" s="8"/>
      <c r="F125" s="8"/>
      <c r="G125" s="8"/>
    </row>
    <row r="126" spans="1:7" ht="15.75">
      <c r="A126" s="4" t="s">
        <v>0</v>
      </c>
      <c r="B126" s="5" t="s">
        <v>1</v>
      </c>
      <c r="C126" s="5" t="s">
        <v>2</v>
      </c>
      <c r="D126" s="5" t="s">
        <v>3</v>
      </c>
      <c r="E126" s="5" t="s">
        <v>4</v>
      </c>
      <c r="F126" s="5" t="s">
        <v>5</v>
      </c>
      <c r="G126" s="5" t="s">
        <v>6</v>
      </c>
    </row>
    <row r="127" spans="1:7" ht="15.75">
      <c r="A127" s="4"/>
      <c r="B127" s="5"/>
      <c r="C127" s="5"/>
      <c r="D127" s="5"/>
      <c r="E127" s="5"/>
      <c r="F127" s="5"/>
      <c r="G127" s="5"/>
    </row>
    <row r="128" spans="2:7" ht="15.75">
      <c r="B128" s="8"/>
      <c r="C128" s="8"/>
      <c r="D128" s="8"/>
      <c r="E128" s="8"/>
      <c r="F128" s="8"/>
      <c r="G128" s="8"/>
    </row>
    <row r="129" spans="1:7" ht="15.75">
      <c r="A129" s="3" t="s">
        <v>273</v>
      </c>
      <c r="B129" s="8">
        <v>1710</v>
      </c>
      <c r="C129" s="8">
        <v>27</v>
      </c>
      <c r="D129" s="8">
        <v>5</v>
      </c>
      <c r="E129" s="8">
        <v>4598</v>
      </c>
      <c r="F129" s="8">
        <v>2037</v>
      </c>
      <c r="G129" s="8">
        <v>8377</v>
      </c>
    </row>
    <row r="130" spans="1:7" ht="15.75">
      <c r="A130" s="3" t="s">
        <v>274</v>
      </c>
      <c r="B130" s="8">
        <v>2462</v>
      </c>
      <c r="C130" s="8">
        <v>36</v>
      </c>
      <c r="D130" s="8">
        <v>6</v>
      </c>
      <c r="E130" s="8">
        <v>7897</v>
      </c>
      <c r="F130" s="8">
        <v>2284</v>
      </c>
      <c r="G130" s="8">
        <v>12685</v>
      </c>
    </row>
    <row r="131" spans="1:7" ht="15.75">
      <c r="A131" s="3" t="s">
        <v>275</v>
      </c>
      <c r="B131" s="8">
        <v>2781</v>
      </c>
      <c r="C131" s="8">
        <v>87</v>
      </c>
      <c r="D131" s="8">
        <v>8</v>
      </c>
      <c r="E131" s="8">
        <v>4703</v>
      </c>
      <c r="F131" s="8">
        <v>3729</v>
      </c>
      <c r="G131" s="8">
        <v>11308</v>
      </c>
    </row>
    <row r="132" spans="1:7" ht="15.75">
      <c r="A132" s="3" t="s">
        <v>276</v>
      </c>
      <c r="B132" s="8">
        <v>2225</v>
      </c>
      <c r="C132" s="8">
        <v>50</v>
      </c>
      <c r="D132" s="8">
        <v>10</v>
      </c>
      <c r="E132" s="8">
        <v>8962</v>
      </c>
      <c r="F132" s="8">
        <v>2270</v>
      </c>
      <c r="G132" s="8">
        <v>13517</v>
      </c>
    </row>
    <row r="133" spans="1:7" ht="15.75">
      <c r="A133" s="3" t="s">
        <v>277</v>
      </c>
      <c r="B133" s="8">
        <v>2477</v>
      </c>
      <c r="C133" s="8">
        <v>57</v>
      </c>
      <c r="D133" s="8">
        <v>13</v>
      </c>
      <c r="E133" s="8">
        <v>7521</v>
      </c>
      <c r="F133" s="8">
        <v>2433</v>
      </c>
      <c r="G133" s="8">
        <v>12501</v>
      </c>
    </row>
    <row r="134" spans="1:7" ht="15.75">
      <c r="A134" s="3" t="s">
        <v>278</v>
      </c>
      <c r="B134" s="8">
        <v>1473</v>
      </c>
      <c r="C134" s="8">
        <v>33</v>
      </c>
      <c r="D134" s="8">
        <v>4</v>
      </c>
      <c r="E134" s="8">
        <v>7003</v>
      </c>
      <c r="F134" s="8">
        <v>2147</v>
      </c>
      <c r="G134" s="8">
        <v>10660</v>
      </c>
    </row>
    <row r="135" spans="1:7" ht="15.75">
      <c r="A135" s="3" t="s">
        <v>279</v>
      </c>
      <c r="B135" s="8">
        <v>1663</v>
      </c>
      <c r="C135" s="8">
        <v>38</v>
      </c>
      <c r="D135" s="8">
        <v>8</v>
      </c>
      <c r="E135" s="8">
        <v>3950</v>
      </c>
      <c r="F135" s="8">
        <v>2348</v>
      </c>
      <c r="G135" s="8">
        <v>8007</v>
      </c>
    </row>
    <row r="136" spans="1:7" ht="15.75">
      <c r="A136" s="3" t="s">
        <v>280</v>
      </c>
      <c r="B136" s="6">
        <v>1927</v>
      </c>
      <c r="C136" s="6">
        <v>33</v>
      </c>
      <c r="D136" s="6">
        <v>2</v>
      </c>
      <c r="E136" s="6">
        <v>6958</v>
      </c>
      <c r="F136" s="6">
        <v>1864</v>
      </c>
      <c r="G136" s="6">
        <v>10784</v>
      </c>
    </row>
    <row r="137" spans="1:7" ht="15.75">
      <c r="A137" s="3" t="s">
        <v>281</v>
      </c>
      <c r="B137" s="6">
        <v>1667</v>
      </c>
      <c r="C137" s="6">
        <v>49</v>
      </c>
      <c r="D137" s="6">
        <v>11</v>
      </c>
      <c r="E137" s="6">
        <v>4482</v>
      </c>
      <c r="F137" s="6">
        <v>1762</v>
      </c>
      <c r="G137" s="6">
        <v>7971</v>
      </c>
    </row>
    <row r="138" spans="2:7" ht="15.75">
      <c r="B138" s="6"/>
      <c r="C138" s="6"/>
      <c r="D138" s="6"/>
      <c r="E138" s="6"/>
      <c r="F138" s="6"/>
      <c r="G138" s="6"/>
    </row>
    <row r="139" spans="1:8" ht="15.75">
      <c r="A139" s="3" t="s">
        <v>112</v>
      </c>
      <c r="B139" s="6">
        <f aca="true" t="shared" si="0" ref="B139:G139">SUM(B3:B137)</f>
        <v>445436</v>
      </c>
      <c r="C139" s="6">
        <f t="shared" si="0"/>
        <v>9054</v>
      </c>
      <c r="D139" s="6">
        <f t="shared" si="0"/>
        <v>1380</v>
      </c>
      <c r="E139" s="6">
        <f t="shared" si="0"/>
        <v>740900</v>
      </c>
      <c r="F139" s="6">
        <f t="shared" si="0"/>
        <v>446510</v>
      </c>
      <c r="G139" s="6">
        <f t="shared" si="0"/>
        <v>1643280</v>
      </c>
      <c r="H139" s="6" t="e">
        <f>SUM(#REF!,#REF!,#REF!)</f>
        <v>#REF!</v>
      </c>
    </row>
    <row r="141" ht="15.75">
      <c r="G141" s="9"/>
    </row>
    <row r="142" ht="15.75">
      <c r="G142" s="9"/>
    </row>
    <row r="143" ht="15.75">
      <c r="G143" s="9"/>
    </row>
    <row r="144" ht="15.75">
      <c r="G144" s="9"/>
    </row>
    <row r="145" ht="15.75">
      <c r="G145" s="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33.14062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282</v>
      </c>
      <c r="B3" s="8">
        <v>66787</v>
      </c>
      <c r="C3" s="8">
        <v>1020</v>
      </c>
      <c r="D3" s="8">
        <v>159</v>
      </c>
      <c r="E3" s="8">
        <v>43352</v>
      </c>
      <c r="F3" s="8">
        <v>49605</v>
      </c>
      <c r="G3" s="8">
        <v>160923</v>
      </c>
    </row>
    <row r="4" spans="1:7" ht="15.75">
      <c r="A4" s="3" t="s">
        <v>283</v>
      </c>
      <c r="B4" s="8">
        <v>45685</v>
      </c>
      <c r="C4" s="8">
        <v>1044</v>
      </c>
      <c r="D4" s="8">
        <v>116</v>
      </c>
      <c r="E4" s="8">
        <v>88631</v>
      </c>
      <c r="F4" s="8">
        <v>54048</v>
      </c>
      <c r="G4" s="8">
        <v>189524</v>
      </c>
    </row>
    <row r="5" spans="1:7" ht="15.75">
      <c r="A5" s="3" t="s">
        <v>284</v>
      </c>
      <c r="B5" s="8">
        <v>39992</v>
      </c>
      <c r="C5" s="8">
        <v>1002</v>
      </c>
      <c r="D5" s="8">
        <v>146</v>
      </c>
      <c r="E5" s="8">
        <v>94689</v>
      </c>
      <c r="F5" s="8">
        <v>56880</v>
      </c>
      <c r="G5" s="8">
        <v>192709</v>
      </c>
    </row>
    <row r="6" spans="1:7" ht="15.75">
      <c r="A6" s="3" t="s">
        <v>285</v>
      </c>
      <c r="B6" s="8">
        <v>56227</v>
      </c>
      <c r="C6" s="8">
        <v>1095</v>
      </c>
      <c r="D6" s="8">
        <v>168</v>
      </c>
      <c r="E6" s="8">
        <v>63375</v>
      </c>
      <c r="F6" s="8">
        <v>48338</v>
      </c>
      <c r="G6" s="8">
        <v>169203</v>
      </c>
    </row>
    <row r="7" spans="1:7" ht="15.75">
      <c r="A7" s="3" t="s">
        <v>286</v>
      </c>
      <c r="B7" s="8">
        <v>30302</v>
      </c>
      <c r="C7" s="8">
        <v>639</v>
      </c>
      <c r="D7" s="8">
        <v>87</v>
      </c>
      <c r="E7" s="8">
        <v>80847</v>
      </c>
      <c r="F7" s="8">
        <v>32726</v>
      </c>
      <c r="G7" s="8">
        <v>144601</v>
      </c>
    </row>
    <row r="8" spans="1:7" ht="15.75">
      <c r="A8" s="3" t="s">
        <v>287</v>
      </c>
      <c r="B8" s="8">
        <v>38522</v>
      </c>
      <c r="C8" s="8">
        <v>960</v>
      </c>
      <c r="D8" s="8">
        <v>191</v>
      </c>
      <c r="E8" s="8">
        <v>83045</v>
      </c>
      <c r="F8" s="8">
        <v>44030</v>
      </c>
      <c r="G8" s="8">
        <v>166748</v>
      </c>
    </row>
    <row r="9" spans="1:7" ht="15.75">
      <c r="A9" s="3" t="s">
        <v>288</v>
      </c>
      <c r="B9" s="8">
        <v>36817</v>
      </c>
      <c r="C9" s="8">
        <v>678</v>
      </c>
      <c r="D9" s="8">
        <v>86</v>
      </c>
      <c r="E9" s="8">
        <v>84086</v>
      </c>
      <c r="F9" s="8">
        <v>39692</v>
      </c>
      <c r="G9" s="8">
        <v>161359</v>
      </c>
    </row>
    <row r="10" spans="1:7" ht="15.75">
      <c r="A10" s="3" t="s">
        <v>289</v>
      </c>
      <c r="B10" s="8">
        <v>44110</v>
      </c>
      <c r="C10" s="8">
        <v>794</v>
      </c>
      <c r="D10" s="8">
        <v>114</v>
      </c>
      <c r="E10" s="8">
        <v>81602</v>
      </c>
      <c r="F10" s="8">
        <v>34569</v>
      </c>
      <c r="G10" s="8">
        <v>131189</v>
      </c>
    </row>
    <row r="11" spans="1:7" ht="15.75">
      <c r="A11" s="3" t="s">
        <v>290</v>
      </c>
      <c r="B11" s="8">
        <v>46906</v>
      </c>
      <c r="C11" s="8">
        <v>974</v>
      </c>
      <c r="D11" s="8">
        <v>159</v>
      </c>
      <c r="E11" s="8">
        <v>72013</v>
      </c>
      <c r="F11" s="8">
        <v>41326</v>
      </c>
      <c r="G11" s="8">
        <v>161378</v>
      </c>
    </row>
    <row r="12" spans="1:7" ht="15.75">
      <c r="A12" s="3" t="s">
        <v>291</v>
      </c>
      <c r="B12" s="8">
        <v>40040</v>
      </c>
      <c r="C12" s="8">
        <v>846</v>
      </c>
      <c r="D12" s="8">
        <v>154</v>
      </c>
      <c r="E12" s="8">
        <v>79110</v>
      </c>
      <c r="F12" s="8">
        <v>45242</v>
      </c>
      <c r="G12" s="8">
        <v>165392</v>
      </c>
    </row>
    <row r="13" spans="2:7" ht="15.75">
      <c r="B13" s="6"/>
      <c r="C13" s="6"/>
      <c r="D13" s="6"/>
      <c r="E13" s="6"/>
      <c r="F13" s="6"/>
      <c r="G13" s="6"/>
    </row>
    <row r="14" spans="1:8" ht="15.75">
      <c r="A14" s="3" t="s">
        <v>112</v>
      </c>
      <c r="B14" s="6">
        <f aca="true" t="shared" si="0" ref="B14:G14">SUM(B3:B12)</f>
        <v>445388</v>
      </c>
      <c r="C14" s="6">
        <f t="shared" si="0"/>
        <v>9052</v>
      </c>
      <c r="D14" s="6">
        <f t="shared" si="0"/>
        <v>1380</v>
      </c>
      <c r="E14" s="6">
        <f t="shared" si="0"/>
        <v>770750</v>
      </c>
      <c r="F14" s="6">
        <f t="shared" si="0"/>
        <v>446456</v>
      </c>
      <c r="G14" s="6">
        <f t="shared" si="0"/>
        <v>1643026</v>
      </c>
      <c r="H14" s="6" t="e">
        <f>SUM(#REF!,#REF!,#REF!)</f>
        <v>#REF!</v>
      </c>
    </row>
    <row r="16" ht="15.75">
      <c r="G16" s="9"/>
    </row>
    <row r="17" ht="15.75">
      <c r="G17" s="9"/>
    </row>
    <row r="18" ht="15.75">
      <c r="G18" s="9"/>
    </row>
    <row r="19" ht="15.75">
      <c r="G19" s="9"/>
    </row>
    <row r="20" ht="15.75">
      <c r="G20" s="1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3.851562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292</v>
      </c>
      <c r="B3" s="8">
        <v>16080</v>
      </c>
      <c r="C3" s="8">
        <v>288</v>
      </c>
      <c r="D3" s="8">
        <v>59</v>
      </c>
      <c r="E3" s="8">
        <v>18954</v>
      </c>
      <c r="F3" s="8">
        <v>16195</v>
      </c>
      <c r="G3" s="8">
        <v>51576</v>
      </c>
    </row>
    <row r="4" spans="1:7" ht="15.75">
      <c r="A4" s="3" t="s">
        <v>293</v>
      </c>
      <c r="B4" s="8">
        <v>8398</v>
      </c>
      <c r="C4" s="8">
        <v>198</v>
      </c>
      <c r="D4" s="8">
        <v>70</v>
      </c>
      <c r="E4" s="8">
        <v>20191</v>
      </c>
      <c r="F4" s="8">
        <v>9658</v>
      </c>
      <c r="G4" s="8">
        <v>38515</v>
      </c>
    </row>
    <row r="5" spans="1:7" ht="15.75">
      <c r="A5" s="3" t="s">
        <v>294</v>
      </c>
      <c r="B5" s="2">
        <v>34512</v>
      </c>
      <c r="C5" s="2">
        <v>502</v>
      </c>
      <c r="D5" s="2">
        <v>93</v>
      </c>
      <c r="E5" s="2">
        <v>41045</v>
      </c>
      <c r="F5" s="2">
        <v>26079</v>
      </c>
      <c r="G5" s="2">
        <v>102231</v>
      </c>
    </row>
    <row r="6" spans="1:7" ht="15.75">
      <c r="A6" s="3" t="s">
        <v>295</v>
      </c>
      <c r="B6" s="8">
        <v>9134</v>
      </c>
      <c r="C6" s="8">
        <v>215</v>
      </c>
      <c r="D6" s="8">
        <v>34</v>
      </c>
      <c r="E6" s="8">
        <v>17983</v>
      </c>
      <c r="F6" s="8">
        <v>10603</v>
      </c>
      <c r="G6" s="8">
        <v>37969</v>
      </c>
    </row>
    <row r="7" spans="1:7" ht="15.75">
      <c r="A7" s="3" t="s">
        <v>296</v>
      </c>
      <c r="B7" s="8">
        <v>5173</v>
      </c>
      <c r="C7" s="8">
        <v>131</v>
      </c>
      <c r="D7" s="8">
        <v>21</v>
      </c>
      <c r="E7" s="8">
        <v>9353</v>
      </c>
      <c r="F7" s="8">
        <v>5766</v>
      </c>
      <c r="G7" s="8">
        <v>20444</v>
      </c>
    </row>
    <row r="8" spans="1:7" ht="15.75">
      <c r="A8" s="3" t="s">
        <v>297</v>
      </c>
      <c r="B8" s="8">
        <v>9316</v>
      </c>
      <c r="C8" s="8">
        <v>188</v>
      </c>
      <c r="D8" s="8">
        <v>44</v>
      </c>
      <c r="E8" s="8">
        <v>16287</v>
      </c>
      <c r="F8" s="8">
        <v>9755</v>
      </c>
      <c r="G8" s="8">
        <v>35590</v>
      </c>
    </row>
    <row r="9" spans="1:7" ht="15.75">
      <c r="A9" s="3" t="s">
        <v>298</v>
      </c>
      <c r="B9" s="8">
        <v>25818</v>
      </c>
      <c r="C9" s="8">
        <v>741</v>
      </c>
      <c r="D9" s="8">
        <v>90</v>
      </c>
      <c r="E9" s="8">
        <v>23979</v>
      </c>
      <c r="F9" s="8">
        <v>26832</v>
      </c>
      <c r="G9" s="8">
        <v>77460</v>
      </c>
    </row>
    <row r="10" spans="1:7" ht="15.75">
      <c r="A10" s="3" t="s">
        <v>299</v>
      </c>
      <c r="B10" s="8">
        <v>8822</v>
      </c>
      <c r="C10" s="8">
        <v>208</v>
      </c>
      <c r="D10" s="8">
        <v>35</v>
      </c>
      <c r="E10" s="8">
        <v>18858</v>
      </c>
      <c r="F10" s="8">
        <v>10116</v>
      </c>
      <c r="G10" s="8">
        <v>38039</v>
      </c>
    </row>
    <row r="11" spans="1:7" ht="15.75">
      <c r="A11" s="3" t="s">
        <v>300</v>
      </c>
      <c r="B11" s="8">
        <v>7738</v>
      </c>
      <c r="C11" s="8">
        <v>133</v>
      </c>
      <c r="D11" s="8">
        <v>11</v>
      </c>
      <c r="E11" s="8">
        <v>19296</v>
      </c>
      <c r="F11" s="8">
        <v>9421</v>
      </c>
      <c r="G11" s="8">
        <v>36599</v>
      </c>
    </row>
    <row r="12" spans="1:7" ht="15.75">
      <c r="A12" s="3" t="s">
        <v>301</v>
      </c>
      <c r="B12" s="6">
        <v>74825</v>
      </c>
      <c r="C12" s="6">
        <v>1793</v>
      </c>
      <c r="D12" s="6">
        <v>212</v>
      </c>
      <c r="E12" s="6">
        <v>162689</v>
      </c>
      <c r="F12" s="6">
        <v>97933</v>
      </c>
      <c r="G12" s="6">
        <v>337452</v>
      </c>
    </row>
    <row r="13" spans="1:7" ht="15.75">
      <c r="A13" s="3" t="s">
        <v>302</v>
      </c>
      <c r="B13" s="8">
        <v>20989</v>
      </c>
      <c r="C13" s="8">
        <v>421</v>
      </c>
      <c r="D13" s="8">
        <v>57</v>
      </c>
      <c r="E13" s="8">
        <v>19074</v>
      </c>
      <c r="F13" s="8">
        <v>15877</v>
      </c>
      <c r="G13" s="8">
        <v>56418</v>
      </c>
    </row>
    <row r="14" spans="1:7" ht="15.75">
      <c r="A14" s="3" t="s">
        <v>303</v>
      </c>
      <c r="B14" s="8">
        <v>3818</v>
      </c>
      <c r="C14" s="8">
        <v>79</v>
      </c>
      <c r="D14" s="8">
        <v>11</v>
      </c>
      <c r="E14" s="8">
        <v>13938</v>
      </c>
      <c r="F14" s="8">
        <v>4451</v>
      </c>
      <c r="G14" s="8">
        <v>22297</v>
      </c>
    </row>
    <row r="15" spans="1:7" ht="15.75">
      <c r="A15" s="3" t="s">
        <v>304</v>
      </c>
      <c r="B15" s="8">
        <v>10349</v>
      </c>
      <c r="C15" s="8">
        <v>227</v>
      </c>
      <c r="D15" s="8">
        <v>24</v>
      </c>
      <c r="E15" s="8">
        <v>21679</v>
      </c>
      <c r="F15" s="8">
        <v>12042</v>
      </c>
      <c r="G15" s="8">
        <v>44321</v>
      </c>
    </row>
    <row r="16" spans="1:7" ht="15.75">
      <c r="A16" s="3" t="s">
        <v>305</v>
      </c>
      <c r="B16" s="8">
        <v>6026</v>
      </c>
      <c r="C16" s="8">
        <v>102</v>
      </c>
      <c r="D16" s="8">
        <v>24</v>
      </c>
      <c r="E16" s="8">
        <v>11754</v>
      </c>
      <c r="F16" s="8">
        <v>4552</v>
      </c>
      <c r="G16" s="8">
        <v>22458</v>
      </c>
    </row>
    <row r="17" spans="1:7" ht="15.75">
      <c r="A17" s="3" t="s">
        <v>306</v>
      </c>
      <c r="B17" s="8">
        <v>3125</v>
      </c>
      <c r="C17" s="8">
        <v>73</v>
      </c>
      <c r="D17" s="8">
        <v>14</v>
      </c>
      <c r="E17" s="8">
        <v>11045</v>
      </c>
      <c r="F17" s="8">
        <v>2823</v>
      </c>
      <c r="G17" s="8">
        <v>17080</v>
      </c>
    </row>
    <row r="18" spans="1:7" ht="15.75">
      <c r="A18" s="3" t="s">
        <v>307</v>
      </c>
      <c r="B18" s="8">
        <v>5773</v>
      </c>
      <c r="C18" s="8">
        <v>169</v>
      </c>
      <c r="D18" s="8">
        <v>13</v>
      </c>
      <c r="E18" s="8">
        <v>13116</v>
      </c>
      <c r="F18" s="8">
        <v>6987</v>
      </c>
      <c r="G18" s="8">
        <v>26058</v>
      </c>
    </row>
    <row r="19" spans="1:7" ht="15.75">
      <c r="A19" s="3" t="s">
        <v>308</v>
      </c>
      <c r="B19" s="8">
        <f>423+3230</f>
        <v>3653</v>
      </c>
      <c r="C19" s="8">
        <f>5+60</f>
        <v>65</v>
      </c>
      <c r="D19" s="8">
        <f>4+13</f>
        <v>17</v>
      </c>
      <c r="E19" s="8">
        <f>1248+11219</f>
        <v>12467</v>
      </c>
      <c r="F19" s="8">
        <f>292+3332</f>
        <v>3624</v>
      </c>
      <c r="G19" s="8">
        <f>1972+17854</f>
        <v>19826</v>
      </c>
    </row>
    <row r="20" spans="1:7" ht="15.75">
      <c r="A20" s="3" t="s">
        <v>309</v>
      </c>
      <c r="B20" s="8">
        <v>69101</v>
      </c>
      <c r="C20" s="8">
        <v>1312</v>
      </c>
      <c r="D20" s="8">
        <v>187</v>
      </c>
      <c r="E20" s="8">
        <v>105162</v>
      </c>
      <c r="F20" s="8">
        <v>62652</v>
      </c>
      <c r="G20" s="8">
        <v>238414</v>
      </c>
    </row>
    <row r="21" spans="1:7" ht="15.75">
      <c r="A21" s="3" t="s">
        <v>310</v>
      </c>
      <c r="B21" s="8">
        <v>6542</v>
      </c>
      <c r="C21" s="8">
        <v>179</v>
      </c>
      <c r="D21" s="8">
        <v>48</v>
      </c>
      <c r="E21" s="8">
        <v>9303</v>
      </c>
      <c r="F21" s="8">
        <v>6737</v>
      </c>
      <c r="G21" s="8">
        <v>22809</v>
      </c>
    </row>
    <row r="22" spans="1:7" ht="15.75">
      <c r="A22" s="3" t="s">
        <v>311</v>
      </c>
      <c r="B22" s="8">
        <v>7286</v>
      </c>
      <c r="C22" s="8">
        <v>110</v>
      </c>
      <c r="D22" s="8">
        <v>17</v>
      </c>
      <c r="E22" s="8">
        <v>18512</v>
      </c>
      <c r="F22" s="8">
        <v>6928</v>
      </c>
      <c r="G22" s="8">
        <v>32853</v>
      </c>
    </row>
    <row r="23" spans="1:7" ht="15.75">
      <c r="A23" s="3" t="s">
        <v>312</v>
      </c>
      <c r="B23" s="8">
        <v>7399</v>
      </c>
      <c r="C23" s="8">
        <v>182</v>
      </c>
      <c r="D23" s="8">
        <v>23</v>
      </c>
      <c r="E23" s="8">
        <v>16827</v>
      </c>
      <c r="F23" s="8">
        <v>8789</v>
      </c>
      <c r="G23" s="8">
        <v>33220</v>
      </c>
    </row>
    <row r="24" spans="1:7" ht="15.75">
      <c r="A24" s="3" t="s">
        <v>313</v>
      </c>
      <c r="B24" s="8">
        <v>6488</v>
      </c>
      <c r="C24" s="8">
        <v>109</v>
      </c>
      <c r="D24" s="8">
        <v>23</v>
      </c>
      <c r="E24" s="8">
        <v>14138</v>
      </c>
      <c r="F24" s="8">
        <v>6283</v>
      </c>
      <c r="G24" s="8">
        <v>27041</v>
      </c>
    </row>
    <row r="25" spans="1:7" ht="15.75">
      <c r="A25" s="3" t="s">
        <v>314</v>
      </c>
      <c r="B25" s="8">
        <v>7185</v>
      </c>
      <c r="C25" s="8">
        <v>129</v>
      </c>
      <c r="D25" s="8">
        <v>11</v>
      </c>
      <c r="E25" s="8">
        <v>11104</v>
      </c>
      <c r="F25" s="8">
        <v>6709</v>
      </c>
      <c r="G25" s="8">
        <v>25138</v>
      </c>
    </row>
    <row r="26" spans="1:7" ht="15.75">
      <c r="A26" s="3" t="s">
        <v>315</v>
      </c>
      <c r="B26" s="8">
        <v>2673</v>
      </c>
      <c r="C26" s="8">
        <v>35</v>
      </c>
      <c r="D26" s="8">
        <v>6</v>
      </c>
      <c r="E26" s="8">
        <v>8043</v>
      </c>
      <c r="F26" s="8">
        <v>2227</v>
      </c>
      <c r="G26" s="8">
        <v>12984</v>
      </c>
    </row>
    <row r="27" spans="1:7" ht="15.75">
      <c r="A27" s="3" t="s">
        <v>316</v>
      </c>
      <c r="B27" s="8">
        <v>4064</v>
      </c>
      <c r="C27" s="8">
        <v>87</v>
      </c>
      <c r="D27" s="8">
        <v>15</v>
      </c>
      <c r="E27" s="8">
        <v>12493</v>
      </c>
      <c r="F27" s="8">
        <v>5985</v>
      </c>
      <c r="G27" s="8">
        <v>22644</v>
      </c>
    </row>
    <row r="28" spans="1:7" ht="15.75">
      <c r="A28" s="3" t="s">
        <v>317</v>
      </c>
      <c r="B28" s="8">
        <v>3711</v>
      </c>
      <c r="C28" s="8">
        <v>83</v>
      </c>
      <c r="D28" s="8">
        <v>13</v>
      </c>
      <c r="E28" s="8">
        <v>12428</v>
      </c>
      <c r="F28" s="8">
        <v>3887</v>
      </c>
      <c r="G28" s="8">
        <v>20122</v>
      </c>
    </row>
    <row r="29" spans="1:7" ht="15.75">
      <c r="A29" s="3" t="s">
        <v>318</v>
      </c>
      <c r="B29" s="8">
        <v>9921</v>
      </c>
      <c r="C29" s="8">
        <v>174</v>
      </c>
      <c r="D29" s="8">
        <v>30</v>
      </c>
      <c r="E29" s="8">
        <v>17787</v>
      </c>
      <c r="F29" s="8">
        <v>11041</v>
      </c>
      <c r="G29" s="8">
        <v>38953</v>
      </c>
    </row>
    <row r="30" spans="1:7" ht="15.75">
      <c r="A30" s="3" t="s">
        <v>319</v>
      </c>
      <c r="B30" s="8">
        <v>8739</v>
      </c>
      <c r="C30" s="8">
        <v>321</v>
      </c>
      <c r="D30" s="8">
        <v>35</v>
      </c>
      <c r="E30" s="8">
        <v>18639</v>
      </c>
      <c r="F30" s="8">
        <v>11724</v>
      </c>
      <c r="G30" s="8">
        <v>39458</v>
      </c>
    </row>
    <row r="31" spans="1:7" ht="15.75">
      <c r="A31" s="3" t="s">
        <v>320</v>
      </c>
      <c r="B31" s="6">
        <v>44215</v>
      </c>
      <c r="C31" s="6">
        <v>518</v>
      </c>
      <c r="D31" s="6">
        <v>90</v>
      </c>
      <c r="E31" s="6">
        <v>14162</v>
      </c>
      <c r="F31" s="6">
        <v>25259</v>
      </c>
      <c r="G31" s="6">
        <v>84244</v>
      </c>
    </row>
    <row r="32" spans="1:7" ht="15.75">
      <c r="A32" s="3" t="s">
        <v>321</v>
      </c>
      <c r="B32" s="8">
        <v>8685</v>
      </c>
      <c r="C32" s="8">
        <v>137</v>
      </c>
      <c r="D32" s="8">
        <v>30</v>
      </c>
      <c r="E32" s="8">
        <v>17801</v>
      </c>
      <c r="F32" s="8">
        <v>8745</v>
      </c>
      <c r="G32" s="8">
        <v>35398</v>
      </c>
    </row>
    <row r="33" spans="1:7" ht="15.75">
      <c r="A33" s="3" t="s">
        <v>322</v>
      </c>
      <c r="B33" s="8">
        <v>6254</v>
      </c>
      <c r="C33" s="8">
        <v>148</v>
      </c>
      <c r="D33" s="8">
        <v>27</v>
      </c>
      <c r="E33" s="8">
        <v>13894</v>
      </c>
      <c r="F33" s="8">
        <v>7074</v>
      </c>
      <c r="G33" s="8">
        <v>27397</v>
      </c>
    </row>
    <row r="34" spans="2:7" ht="15.75">
      <c r="B34" s="6"/>
      <c r="C34" s="6"/>
      <c r="D34" s="6"/>
      <c r="E34" s="6"/>
      <c r="F34" s="6"/>
      <c r="G34" s="6"/>
    </row>
    <row r="35" spans="1:8" ht="15.75">
      <c r="A35" s="3" t="s">
        <v>112</v>
      </c>
      <c r="B35" s="6">
        <f aca="true" t="shared" si="0" ref="B35:G35">SUM(B3:B33)</f>
        <v>445812</v>
      </c>
      <c r="C35" s="6">
        <f t="shared" si="0"/>
        <v>9057</v>
      </c>
      <c r="D35" s="6">
        <f t="shared" si="0"/>
        <v>1384</v>
      </c>
      <c r="E35" s="6">
        <f t="shared" si="0"/>
        <v>742001</v>
      </c>
      <c r="F35" s="6">
        <f t="shared" si="0"/>
        <v>446754</v>
      </c>
      <c r="G35" s="6">
        <f t="shared" si="0"/>
        <v>1645008</v>
      </c>
      <c r="H35" s="6" t="e">
        <f>SUM(#REF!,#REF!,#REF!)</f>
        <v>#REF!</v>
      </c>
    </row>
    <row r="37" ht="15.75">
      <c r="G37" s="9"/>
    </row>
    <row r="38" ht="15.75">
      <c r="G38" s="9"/>
    </row>
    <row r="39" ht="15.75">
      <c r="G39" s="9"/>
    </row>
    <row r="40" ht="15.75">
      <c r="G40" s="9"/>
    </row>
    <row r="41" ht="15.75">
      <c r="G41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Secretary of State</cp:lastModifiedBy>
  <cp:lastPrinted>2008-03-04T17:28:22Z</cp:lastPrinted>
  <dcterms:created xsi:type="dcterms:W3CDTF">2007-10-04T21:33:21Z</dcterms:created>
  <dcterms:modified xsi:type="dcterms:W3CDTF">2008-03-05T19:24:20Z</dcterms:modified>
  <cp:category/>
  <cp:version/>
  <cp:contentType/>
  <cp:contentStatus/>
</cp:coreProperties>
</file>